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0"/>
  <workbookPr defaultThemeVersion="124226"/>
  <mc:AlternateContent xmlns:mc="http://schemas.openxmlformats.org/markup-compatibility/2006">
    <mc:Choice Requires="x15">
      <x15ac:absPath xmlns:x15ac="http://schemas.microsoft.com/office/spreadsheetml/2010/11/ac" url="\\RAIDNAS\Volume_1\just-camping.com\Vertragsunterlagen\Excel Dateien neu\"/>
    </mc:Choice>
  </mc:AlternateContent>
  <xr:revisionPtr revIDLastSave="0" documentId="13_ncr:1_{A1FA17BB-214D-446B-8ACC-623DAC6FFE4D}" xr6:coauthVersionLast="36" xr6:coauthVersionMax="36" xr10:uidLastSave="{00000000-0000-0000-0000-000000000000}"/>
  <bookViews>
    <workbookView xWindow="6720" yWindow="195" windowWidth="13530" windowHeight="9540" tabRatio="505" firstSheet="1" activeTab="2" xr2:uid="{00000000-000D-0000-FFFF-FFFF00000000}"/>
  </bookViews>
  <sheets>
    <sheet name="Mietvertrag" sheetId="1" r:id="rId1"/>
    <sheet name="Übergabeprotokoll" sheetId="2" r:id="rId2"/>
    <sheet name="Rechnung" sheetId="4" r:id="rId3"/>
    <sheet name="Rechnung Rabatt" sheetId="6" state="hidden" r:id="rId4"/>
    <sheet name="Bilder Einverständniserklärung " sheetId="3" r:id="rId5"/>
    <sheet name="Tabelle1" sheetId="5" r:id="rId6"/>
  </sheets>
  <definedNames>
    <definedName name="Do">Übergabeprotokoll!$AB$17:$AC$19</definedName>
  </definedNames>
  <calcPr calcId="191029"/>
</workbook>
</file>

<file path=xl/calcChain.xml><?xml version="1.0" encoding="utf-8"?>
<calcChain xmlns="http://schemas.openxmlformats.org/spreadsheetml/2006/main">
  <c r="T210" i="2" l="1"/>
  <c r="E206" i="2"/>
  <c r="U187" i="2"/>
  <c r="U186" i="2"/>
  <c r="U185" i="2"/>
  <c r="U188" i="2" l="1"/>
  <c r="W28" i="1"/>
  <c r="V42" i="2" l="1"/>
  <c r="V43" i="2"/>
  <c r="V44" i="2"/>
  <c r="V45" i="2"/>
  <c r="V46" i="2"/>
  <c r="V47" i="2"/>
  <c r="V48" i="2"/>
  <c r="V50" i="2"/>
  <c r="V51" i="2"/>
  <c r="V52" i="2"/>
  <c r="V53" i="2"/>
  <c r="V54" i="2"/>
  <c r="V55" i="2"/>
  <c r="V41" i="2"/>
  <c r="G50" i="2"/>
  <c r="G51" i="2"/>
  <c r="G52" i="2"/>
  <c r="G53" i="2"/>
  <c r="G54" i="2"/>
  <c r="G55" i="2"/>
  <c r="G48" i="2"/>
  <c r="G43" i="2"/>
  <c r="G44" i="2"/>
  <c r="G45" i="2"/>
  <c r="G46" i="2"/>
  <c r="G47" i="2"/>
  <c r="G42" i="2"/>
  <c r="G41" i="2"/>
  <c r="U39" i="4"/>
  <c r="N29" i="4"/>
  <c r="G29" i="4"/>
  <c r="H18" i="2"/>
  <c r="W69" i="1" l="1"/>
  <c r="W51" i="1"/>
  <c r="W52" i="1"/>
  <c r="W53" i="1"/>
  <c r="W54" i="1"/>
  <c r="W55" i="1"/>
  <c r="W56" i="1"/>
  <c r="W57" i="1"/>
  <c r="W58" i="1"/>
  <c r="W59" i="1"/>
  <c r="W60" i="1"/>
  <c r="W61" i="1"/>
  <c r="W62" i="1"/>
  <c r="W63" i="1"/>
  <c r="W64" i="1"/>
  <c r="W65" i="1"/>
  <c r="W66" i="1"/>
  <c r="W67" i="1"/>
  <c r="W68" i="1"/>
  <c r="W70" i="1"/>
  <c r="W50" i="1"/>
  <c r="W43" i="1"/>
  <c r="W44" i="1"/>
  <c r="W45" i="1"/>
  <c r="W46" i="1"/>
  <c r="W47" i="1"/>
  <c r="W42" i="1"/>
  <c r="W34" i="1" l="1"/>
  <c r="B17" i="6"/>
  <c r="B16" i="6"/>
  <c r="B15" i="6"/>
  <c r="B14" i="6"/>
  <c r="B17" i="5"/>
  <c r="B16" i="5"/>
  <c r="B15" i="5"/>
  <c r="B14" i="5"/>
  <c r="S77" i="1" l="1"/>
  <c r="G4" i="2"/>
  <c r="L4" i="2"/>
  <c r="Q4" i="2"/>
  <c r="V4" i="2"/>
  <c r="G5" i="2"/>
  <c r="L5" i="2"/>
  <c r="Q5" i="2"/>
  <c r="V5" i="2"/>
  <c r="M6" i="2"/>
  <c r="R6" i="2"/>
  <c r="W6" i="2"/>
  <c r="M7" i="2"/>
  <c r="R7" i="2"/>
  <c r="W7" i="2"/>
  <c r="H17" i="2"/>
  <c r="H12" i="3"/>
  <c r="C12" i="3"/>
  <c r="H11" i="3"/>
  <c r="C11" i="3"/>
  <c r="H10" i="3"/>
  <c r="C10" i="3"/>
  <c r="H9" i="3"/>
  <c r="C9" i="3"/>
  <c r="A17" i="4"/>
  <c r="A16" i="4"/>
  <c r="A15" i="4"/>
  <c r="A14" i="4"/>
  <c r="O159" i="1"/>
  <c r="U159" i="1"/>
  <c r="S95" i="1"/>
  <c r="M95" i="1"/>
  <c r="G95" i="1"/>
  <c r="U36" i="6" l="1"/>
  <c r="U86" i="1"/>
  <c r="U37" i="4" s="1"/>
  <c r="U84" i="1"/>
  <c r="W39" i="1"/>
  <c r="W72" i="1" s="1"/>
  <c r="U85" i="1" s="1"/>
  <c r="U33" i="6"/>
  <c r="U33" i="5"/>
  <c r="U32" i="5" l="1"/>
  <c r="U35" i="4"/>
  <c r="U33" i="4"/>
  <c r="U31" i="5"/>
  <c r="U35" i="6"/>
  <c r="U35" i="5"/>
  <c r="U88" i="1"/>
  <c r="U43" i="4" l="1"/>
  <c r="U45" i="4" s="1"/>
  <c r="U89" i="1"/>
  <c r="U90" i="1" s="1"/>
  <c r="U31" i="6"/>
  <c r="U37" i="5"/>
  <c r="Q41" i="5" s="1"/>
  <c r="U32" i="6"/>
  <c r="L49" i="4" l="1"/>
  <c r="U39" i="6"/>
  <c r="Q41" i="6" s="1"/>
  <c r="U37" i="6"/>
  <c r="U47" i="4"/>
</calcChain>
</file>

<file path=xl/sharedStrings.xml><?xml version="1.0" encoding="utf-8"?>
<sst xmlns="http://schemas.openxmlformats.org/spreadsheetml/2006/main" count="480" uniqueCount="324">
  <si>
    <t>1)</t>
  </si>
  <si>
    <t>Mieter</t>
  </si>
  <si>
    <t>Name</t>
  </si>
  <si>
    <t>Vorname</t>
  </si>
  <si>
    <t>Straße/Nr.</t>
  </si>
  <si>
    <t>PLZ/Ort</t>
  </si>
  <si>
    <t>Geburtsdatum</t>
  </si>
  <si>
    <t>Telefon</t>
  </si>
  <si>
    <t>mobil</t>
  </si>
  <si>
    <t>E-Mail</t>
  </si>
  <si>
    <t>Zusatzfahrer</t>
  </si>
  <si>
    <t>1. Mieter</t>
  </si>
  <si>
    <t>2. Mieter</t>
  </si>
  <si>
    <t>3. Mieter</t>
  </si>
  <si>
    <t>4. Mieter</t>
  </si>
  <si>
    <t>Fahrer des Fahrzeuges</t>
  </si>
  <si>
    <t>Ja</t>
  </si>
  <si>
    <t>Nein</t>
  </si>
  <si>
    <t>2)</t>
  </si>
  <si>
    <t xml:space="preserve">3) </t>
  </si>
  <si>
    <t>Mietdauer</t>
  </si>
  <si>
    <t>Fahrzeugübergabe</t>
  </si>
  <si>
    <t>Fahrzeugrücknahme</t>
  </si>
  <si>
    <t>Datum</t>
  </si>
  <si>
    <t>Uhrzeit</t>
  </si>
  <si>
    <t>4)</t>
  </si>
  <si>
    <t>Miete und sonstige Kosten</t>
  </si>
  <si>
    <t>a)</t>
  </si>
  <si>
    <t>Miete</t>
  </si>
  <si>
    <t>€</t>
  </si>
  <si>
    <t>Die Miete für die Mietdauer beträgt inkl. 19% MwSt</t>
  </si>
  <si>
    <t>b)</t>
  </si>
  <si>
    <t>Anzahl</t>
  </si>
  <si>
    <t>Preis</t>
  </si>
  <si>
    <t>Windschutz</t>
  </si>
  <si>
    <t>Bollerwagen</t>
  </si>
  <si>
    <t>Liege</t>
  </si>
  <si>
    <t>Strandmuschel</t>
  </si>
  <si>
    <t>Strandstuhl</t>
  </si>
  <si>
    <t>spätere Rückgabe</t>
  </si>
  <si>
    <t>c)</t>
  </si>
  <si>
    <t>d)</t>
  </si>
  <si>
    <t>Servicepauschale</t>
  </si>
  <si>
    <t>e)</t>
  </si>
  <si>
    <t>Reinigung</t>
  </si>
  <si>
    <t>Gesamtkosten</t>
  </si>
  <si>
    <t>Miete (Ziffer 4a)</t>
  </si>
  <si>
    <t>Kilometer-Paket (Ziffer 4c)</t>
  </si>
  <si>
    <t>Servicepauschale (4d)</t>
  </si>
  <si>
    <t>Reinigung (Ziffer 4e)</t>
  </si>
  <si>
    <t>30% Anzahlung innerhalb von 5 Werktagen</t>
  </si>
  <si>
    <t>Restzahlung spätestens 4 Wochen vor Reisebeginn</t>
  </si>
  <si>
    <t>Zahlungsbedingungen</t>
  </si>
  <si>
    <t>Verwendungszweck</t>
  </si>
  <si>
    <t>Kontoinhaber</t>
  </si>
  <si>
    <t>IBAN</t>
  </si>
  <si>
    <t>BIC</t>
  </si>
  <si>
    <t>+</t>
  </si>
  <si>
    <t>Florian Schörner</t>
  </si>
  <si>
    <t>just-camping.com  - Florian Schörner</t>
  </si>
  <si>
    <t>DE09 7735 0110 0030 3817 68</t>
  </si>
  <si>
    <t>6)</t>
  </si>
  <si>
    <t>7)</t>
  </si>
  <si>
    <t>Bearbeitungsgebühr bei Bußgeldbescheiden</t>
  </si>
  <si>
    <t xml:space="preserve">Im Falle von Bußgeldbescheiden erhebt der Vermieter eine Bearbeitungsgebühr in Höhe von 50,00 € zzgl. der Kosten des Bußgeldbescheides pro Bußgeldbescheid. Der Vermieter rechnet diese Gebühr über eine separate Rechnung ab. </t>
  </si>
  <si>
    <t>9)</t>
  </si>
  <si>
    <t>10)</t>
  </si>
  <si>
    <t>Versicherung</t>
  </si>
  <si>
    <t>Das Fahrzeug ist als Selbstfahrervermietfahrzeug KFZ Haftpflicht versichert sowie Teil- und Vollkasko versichert. Des Weiteren gibt es einen Schutzbrief. Bei Schäden am Fahrzeug, die der Mieter zu vertreten hat, und für die weder die Haftpflicht-, noch die Teilkasko- oder die Vollkasko-Versicherung des Vermieters haftet, haftet der Mieter persönlich.</t>
  </si>
  <si>
    <t>11)</t>
  </si>
  <si>
    <t>Mietsicherheit</t>
  </si>
  <si>
    <t>12)</t>
  </si>
  <si>
    <t>Pflichten des Mieters</t>
  </si>
  <si>
    <t>b) Der Mieter haftet dem Vermieter für Schäden aus der Mietsache, die durch Verletzung der ihm obliegenden Obhuts- und Sorgfaltspflicht schuldhaft verursacht wurden. Veränderungen oder Verschlechterungen, die durch den vertragsgemäßen Gebrauch herbeigeführt werden, hat der Mieter nicht zu vertreten. Die gilt insbesondere für Verschleißteile.</t>
  </si>
  <si>
    <t xml:space="preserve">d) Eine Untervermietung ist nicht gestattet. </t>
  </si>
  <si>
    <t>13)</t>
  </si>
  <si>
    <t>Pflichten des Vermieters</t>
  </si>
  <si>
    <t>c) Sollte das Fahrzeug durch Ausfall nicht verfügbar sein, kann er ein Ersatzfahrzeug anbieten.</t>
  </si>
  <si>
    <t>14)</t>
  </si>
  <si>
    <t>Rücktrittsbedingungen</t>
  </si>
  <si>
    <t>Der Vermieter räumt dem Mieter ein vertragliches Rücktrittsrecht im nachfolgend beschriebenen Umfang ein. Bei Rücktritt von der verbindlichen Reservierung werden folgende Stornogebühren fällig:</t>
  </si>
  <si>
    <t>Maßgebend für den Rücktrittszeitpunkt ist der Eingang der schriftlichen Rücktrittserklärung beim Vermieter.</t>
  </si>
  <si>
    <t>d) 90% des Mietpreises ab 14. Tag vor dem vereinbarten Mietbeginn</t>
  </si>
  <si>
    <t>c) 50% des Mietpreises vom 40. bis 15. Tag vor dem vereinbarten Mietbeginn</t>
  </si>
  <si>
    <t>b) 20% des Mietpreises vom 99. bis 41. Tag vor dem vereinbarten Mietbeginn</t>
  </si>
  <si>
    <t>15)</t>
  </si>
  <si>
    <t>Rückgabe</t>
  </si>
  <si>
    <t>16)</t>
  </si>
  <si>
    <t>Versicherungsschutz</t>
  </si>
  <si>
    <t>17)</t>
  </si>
  <si>
    <t>Selbstbeteiligung</t>
  </si>
  <si>
    <t xml:space="preserve">Die Selbstbeteiligung des Mieters bei Schäden am Fahrzeug liegt bei 1.500,00 €. Bis zur Klärung der tatsächlichen Reparaturkosten behält der Vermieter im Schadensfall die Kaution ein. Die Schadenskosten können mit der Kaution verrechnet werden oder separat in Rechnung gestellt werden. </t>
  </si>
  <si>
    <t>18)</t>
  </si>
  <si>
    <t>Haftung des Vermieters</t>
  </si>
  <si>
    <t>Der Vermieter haftet in Fällen des Vorsatzes oder groben Fahrlässigkeit des Vermieters, eines Vertreters oder eines Erfüllungsgehilfen nach den gesetzlichen Bestimmungen. Im Übrigen haftet der Vermieter nur wegen der Verletzung des Lebens, des Körpers, der Gesundheit oder der schuldhaften Verletzung von wesentlichen Vertragspflichten. Der Schadenersatzanspruch wegen Verletzung wesentlicher Vertragspflichten ist auf den vertragstypischen, vorhersehbaren Schaden begrenzt.</t>
  </si>
  <si>
    <t>Salvatorische Klausel</t>
  </si>
  <si>
    <t>Sollten einzelne Bestimmungen dieses Vertrages unwirksam oder undurchführbar sein oder nach Vertragsschluss unwirksam oder undurchführbar werden, bleibt davon die Wirksamkeit des Vertrages im Übrigen unberührt. An Stelle der unwirksamen oder undurchführbaren Bestimmung soll diejenige wirksame und durchführbare Regelung treten, deren Wirkung der wirtschaftlichen Zielsetzung am nächsten kommen, die die Vertragsparteien mit der unwirksamen bzw. undurchführbaren Bestimmung verfolgt haben. Die vorstehenden Bestimmungen gelten entsprechend für den Fall, dass sich der Vertrag als lückenhaft erweist.</t>
  </si>
  <si>
    <t>Ich habe die AGBs erhalten, gelesen und akzeptiere sie als Teil des Mietvertrag</t>
  </si>
  <si>
    <t>Dressendorf, den</t>
  </si>
  <si>
    <t>, den</t>
  </si>
  <si>
    <t>Unterschrift des Mieters</t>
  </si>
  <si>
    <t>Übergabeprotokoll</t>
  </si>
  <si>
    <t>vereinbarte Termine</t>
  </si>
  <si>
    <t>Fahrzeugübernahme</t>
  </si>
  <si>
    <t>Fahrzeugrückgabe</t>
  </si>
  <si>
    <t>tatsächliche Uhrzeit Beginn</t>
  </si>
  <si>
    <t>Übergabe</t>
  </si>
  <si>
    <t>Stromanschluss</t>
  </si>
  <si>
    <t>Frischwassertank</t>
  </si>
  <si>
    <t>Abwassertank</t>
  </si>
  <si>
    <t>Bordwerkzeug</t>
  </si>
  <si>
    <t>Rampen</t>
  </si>
  <si>
    <t>Waschbecken</t>
  </si>
  <si>
    <t>Schränke</t>
  </si>
  <si>
    <t>vorhanden</t>
  </si>
  <si>
    <t>Kinderhochstuhl</t>
  </si>
  <si>
    <t>Markisenstange</t>
  </si>
  <si>
    <t>Rollos &amp; Insektenschutz</t>
  </si>
  <si>
    <t>Endabrechnung</t>
  </si>
  <si>
    <t>abzgl. verspätete Rückgabe</t>
  </si>
  <si>
    <t>abzgl. Toilette - nicht gereinigt oder geleert</t>
  </si>
  <si>
    <t>abzgl. extreme Vermutzung durch Tiere</t>
  </si>
  <si>
    <t>Betrag</t>
  </si>
  <si>
    <t>pro Std.</t>
  </si>
  <si>
    <t>zu erstattender Restbetrag der Kaution</t>
  </si>
  <si>
    <t>Rechnungsnummer</t>
  </si>
  <si>
    <t>Sehr geehrte Damen und Herren,</t>
  </si>
  <si>
    <t>herzlichen Dank für Ihre Buchung bei just-camping.com.</t>
  </si>
  <si>
    <t>In den Gesamtkosten sind 19% MwSt in Höhe von</t>
  </si>
  <si>
    <t>enthalten.</t>
  </si>
  <si>
    <t>Angerstr. 12a</t>
  </si>
  <si>
    <t>95497 Goldkronach</t>
  </si>
  <si>
    <t>mobil | 0173-6372543</t>
  </si>
  <si>
    <t>Tel. | 09208-5479920</t>
  </si>
  <si>
    <t>mail | kontakt@just-camping.com</t>
  </si>
  <si>
    <t>IBAN | DE09 7735 0110 0030 3817 68</t>
  </si>
  <si>
    <t>BIC | BYLADEM1SBT</t>
  </si>
  <si>
    <t>Ust-IdNr. | DE307539084</t>
  </si>
  <si>
    <t>just-camping.com | Angerstr. 12a | 95497 Goldkronach</t>
  </si>
  <si>
    <t>Einverständniserklärung</t>
  </si>
  <si>
    <t>Hiermit gestatten wir</t>
  </si>
  <si>
    <t>8)</t>
  </si>
  <si>
    <t>Mietsache</t>
  </si>
  <si>
    <t>e) 100% des Mietpreises am Tag der Abholung oder bei Nichtabnahme des Fahrzeugs</t>
  </si>
  <si>
    <t>Bitte ankreuzen</t>
  </si>
  <si>
    <t>a) 10% des Mietpreises bis zum 100. Tag vor dem vereinbarten Mietbeginn, mindestens jedoch 50 € pro Buchung</t>
  </si>
  <si>
    <t>just-camping.com</t>
  </si>
  <si>
    <t>vor Ort ein Bild von uns mit dem Kastenwagen zu machen,</t>
  </si>
  <si>
    <t>und/oder</t>
  </si>
  <si>
    <t xml:space="preserve">Der Mieter trägt dabei die Verantwortung das Einverständnis abgelichteter Personen einzuholen.
</t>
  </si>
  <si>
    <t>für Werbemaßnahmen uneingeschränkt zu nutzen.</t>
  </si>
  <si>
    <t>die von uns über WhatsApp oder per Mail zugesendeten Bilder</t>
  </si>
  <si>
    <t>Hiermit erhalten Sie die Rechnung. Der Rechnungsbetrag ergibt sich aus den von</t>
  </si>
  <si>
    <t>Ihnen gemachten Angaben im Mietvertrag.</t>
  </si>
  <si>
    <t>Wir sehen uns spätestens bei Ihrem Start in den Urlaub.</t>
  </si>
  <si>
    <t>Bis dahin viel Spaß an der Vorfreude!</t>
  </si>
  <si>
    <t>Um interessierten Menschen zu zeigen wo unsere Camper schon überall waren oder wer alles campen geht, würden wir uns freuen, wenn Ihr ein oder gerne mehrere Bild/er von dem Camper, Campingplatz, Stellplatz, Aktivitäten oder Euch macht und an uns per WhatsApp oder Mail schickt.</t>
  </si>
  <si>
    <t>Gesamtpreis</t>
  </si>
  <si>
    <t>pro Person</t>
  </si>
  <si>
    <t>Handtuch (Duschtuch &amp; Handtuch)</t>
  </si>
  <si>
    <t>Kuscheldecke</t>
  </si>
  <si>
    <t>Ausstattung pro Buchung</t>
  </si>
  <si>
    <t>pro Buchung</t>
  </si>
  <si>
    <t>Elektrische Pfanne 230V</t>
  </si>
  <si>
    <t>Induktionskochplatte 230V</t>
  </si>
  <si>
    <t>Kaffeemaschine - Tassimo 230V</t>
  </si>
  <si>
    <t>Kühlbox 230V - zusätzlich 34 Liter</t>
  </si>
  <si>
    <t>Kaffeemaschine - Senseo 230V</t>
  </si>
  <si>
    <t>Toaster 230V</t>
  </si>
  <si>
    <t>Ausstattung nach Anzahl</t>
  </si>
  <si>
    <t>GPS speziell für Camper</t>
  </si>
  <si>
    <t>Gesamt-preis</t>
  </si>
  <si>
    <t>Gas-Kocher zweiflammig inkl. 5 kg Gas</t>
  </si>
  <si>
    <t>Gas-Grill für Gasflasche inkl. 5 kg Gas</t>
  </si>
  <si>
    <t>Ausstattung</t>
  </si>
  <si>
    <t>Wasserkessel für Gaskocher</t>
  </si>
  <si>
    <t>Espressokocher für Gaskessel</t>
  </si>
  <si>
    <t>Küchentisch für außen</t>
  </si>
  <si>
    <t>spätere Rückgabe - bis 18.00 Uhr am Rückgabetag</t>
  </si>
  <si>
    <t>Die Nutzungsgebühr beträgt inkl. 19%MwSt</t>
  </si>
  <si>
    <t>Ausstattung (Ziffer 4b)</t>
  </si>
  <si>
    <t>Spätere Rückgabe</t>
  </si>
  <si>
    <t>einmalig</t>
  </si>
  <si>
    <t>Spätere Rückgabe (Ziffer 4f)</t>
  </si>
  <si>
    <t>Gesamtkosten (Ziffer 4a - 4f) inkl. 19% MwSt</t>
  </si>
  <si>
    <t>gebucht</t>
  </si>
  <si>
    <t>Unterschrift des Vermieters - Florian Schörner</t>
  </si>
  <si>
    <t>BRUNNER Topf-Set</t>
  </si>
  <si>
    <t>Bitte denken Sie daran, dass Sie die Anzahlung innerhalb von 5 Werktagen überweisen, da ansonsten die Buchung verfällt und der Mietvertrag unwirksam ist.</t>
  </si>
  <si>
    <t>abzgl. Rabatt</t>
  </si>
  <si>
    <t>Bitte denken Sie daran, dass Sie die Anzahlung in Höhe von 30% innerhalb von 5 Werktagen überweisen, da ansonsten die Buchung verfällt und der Mietvertrag unwirksam ist. Die restlichen 70% sind spätestens 4 Wochen vor Reisebeginn fällig.</t>
  </si>
  <si>
    <t>BYLADEM1SBT                                                   (Sparkasse Bayreuth)</t>
  </si>
  <si>
    <t>Bitte denken Sie daran, dass Sie die Anzahlung innerhalb von 10 Werktagen überweisen, da ansonsten die Buchung verfällt und der Mietvertrag unwirksam ist.</t>
  </si>
  <si>
    <t>Teppich (Outdoor)</t>
  </si>
  <si>
    <t>Es wird explizit darauf hingewiesen, dass die Benutzung der Rampen für gehbehinderte Personen nur mit einer Begleitperson zulässig ist.</t>
  </si>
  <si>
    <t>Stuhl zusätzlich</t>
  </si>
  <si>
    <t>Ausstattung pro Tag</t>
  </si>
  <si>
    <t>pro Tag</t>
  </si>
  <si>
    <t>Stand-Up Paddle</t>
  </si>
  <si>
    <t>ab 16.00 Uhr</t>
  </si>
  <si>
    <t>bis 11.00 Uhr</t>
  </si>
  <si>
    <t>zusätzliche Gaskartusche für mobilen Gaskocher einflammig</t>
  </si>
  <si>
    <t>5)</t>
  </si>
  <si>
    <t>Personalausweisnr.</t>
  </si>
  <si>
    <t>0=nein  |  1=ja</t>
  </si>
  <si>
    <t>Der Mieter hat dafür Sorge zu tragen, dass das Fahrzeug zum vereinbarten Zeitpunkt im vereinbarten Zustand übergeben werden kann. Sollte sich die Rückgabe aus Gründen die der Mieter zu vertreten hat oder die der Mieter nicht zu vertreten hat (ausgenommen Fahrzeugmängel) verspäten, so wird pro verspäteter Stunde eine Gebühr in Höhe von 25,00 € fällig. Die Geltendmachung weitergehender Schadensersatzes bleibt hiervon unberührt.</t>
  </si>
  <si>
    <t>Bettwäsche Erwachsene</t>
  </si>
  <si>
    <t>Nur der/die nachstehend genannte/n Personen - im folgenden Mieter genannt - oder die von ihm angegebene Person/en, ist/sind zum Führen des Fahrzeuges berechtigt. Fahrer des Fahrzeuges müssen mindestens 23 Jahre alt sein und seit 5 Jahren im Besitz einer gültigen Fahrerlaubnis. Bitte denken Sie daran, dass wir von allen Reisenden eine Kopie des Ausweises und von jedem eingetragenen Fahrer eine Kopie des Führerschein benötigen. Bitte tragen Sie auch die Daten minderjähriger Mitreisender ein.</t>
  </si>
  <si>
    <t>a) Der Mieter ist verpflichtet, die Mietsache sorgfaltsgemäß zu behandeln, insbesondere die Hinweise zur sachgemäßen Benutzung (Gebrauchsanweisungen, Warnhinweise o.ä.) zu beachten und die Mietsache nur dementsprechend einzusetzen. Bei Unklarheiten hat sich der Mieter vor Inbetriebnahme oder Nutzung der Mietsache beim Vermieter über die sachgemäße Benutzung zu informieren.</t>
  </si>
  <si>
    <t>3.Mieter</t>
  </si>
  <si>
    <t>4.Mieter</t>
  </si>
  <si>
    <t>Es wurde folgende Mietdauer vereinbart. Das Mietverhältnis endet automatisch mit dem Termin der Rückgabe, eine Kündigung ist nicht erforderlich. Eine vorzeitige Kündigung ist vertraglich ausgeschlossen.</t>
  </si>
  <si>
    <t>Mietdauer in Tagen</t>
  </si>
  <si>
    <t>Mietpreis pro Tag</t>
  </si>
  <si>
    <t>0=nein         1=ja</t>
  </si>
  <si>
    <t xml:space="preserve">e) Der Mieter verpflichtet sich, die Mietsache am Ende des Mietzeitraumes dem Vermieter in dem Zustand zurückzugeben, in dem er sie vom Vermieter erhalten hat. </t>
  </si>
  <si>
    <t>Durch die Buchung der späteren Rückgabe verschiebt sich die Rückgabezeit am vereinbarten Rückgabetag (siehe Ziffer 3) auf spätestens 18.00 Uhr. Die Möglichkeit dieser Buchungsoption muss vorab mit dem Vermieter geklärt werden.</t>
  </si>
  <si>
    <t>a) Der Vermieter verpflichtet sich, dem Mieter die Mietsache für den Zeitraum in einem zum vertragsgemäßen Gebrauch geeigneten Zustand zur uneingeschränkten Nutzung zu überlassen. Er versichert, dass er zur Vermietung der Mietsache berechtigt ist.</t>
  </si>
  <si>
    <t>b) Der Vermieter hat die Mietsache zu Beginn des Mietzeitraumes zur Abholung bereitzuhalten. Er ist nicht verpflichtet, die Mietsache an einem anderen Ort als seinen Wohn- und Geschäftssitz zu versenden. Tut er es dennoch, so geschieht dies auf Kosten und Gefahr des Mieters.</t>
  </si>
  <si>
    <t>Für die Nutzung des Fahrzeuges während der Mietdauer ist der Mieter verpflichtet, die Miete an den Vermieter vorab zu bezahlen:</t>
  </si>
  <si>
    <r>
      <t xml:space="preserve">Mietvertrag bitte unterschreiben </t>
    </r>
    <r>
      <rPr>
        <b/>
        <u/>
        <sz val="8"/>
        <color theme="1"/>
        <rFont val="Verdana"/>
        <family val="2"/>
      </rPr>
      <t>UND</t>
    </r>
    <r>
      <rPr>
        <b/>
        <sz val="8"/>
        <color theme="1"/>
        <rFont val="Verdana"/>
        <family val="2"/>
      </rPr>
      <t xml:space="preserve"> als ausgefüllte EXCEL-Datei an uns zurück schicken. Sie erhalten   eine von mir unterschriebene Ausfertigung als Bestätigung und verbindlichen Vertragsabschluss zurück.</t>
    </r>
  </si>
  <si>
    <t>Tage</t>
  </si>
  <si>
    <t xml:space="preserve">Vermieter, Fahrzeughalter und Eigentümer des Kastenwagens ist Florian Schörner, Angerstraße 12a, 95497 Goldkronach, Tel.: 0173-6372543, 0174-1303803 oder 09208-5479920, Fax: 09208-5479921, E-Mail: kontakt@just-camping.com, Umsatzsteuer-ID-Nr.: DE307539084 - im folgenden Vermieter genannt. Über die Anmietung eines Kastenwagen wird zwischen dem Vermieter und den unter Ziffer 1 genannten Mietern folgender Mietvertrag geschlossen. Teil dieses Mietvertrages sind die AGB's, sowie das Übergabe-/ Rücknahmeprotokoll. Es gilt die Preisliste 2021 gültig vom 01.01. bis 31.12.2021. </t>
  </si>
  <si>
    <t>Spülutenisilien (Spülwanne, Spülmittel, Schwamm, Lappen, zwei Geschirrtücher)</t>
  </si>
  <si>
    <t>Bettwäsche</t>
  </si>
  <si>
    <t>Bremslichter</t>
  </si>
  <si>
    <t>bei Übergabe vorhanden, funktionsfähig, mängelfrei</t>
  </si>
  <si>
    <t>bei Rückgabe vorhanden, funktionsfähig, mängelfrei</t>
  </si>
  <si>
    <t>Spülutenisilien</t>
  </si>
  <si>
    <t>Tassimo 230V</t>
  </si>
  <si>
    <t>Handtücher</t>
  </si>
  <si>
    <t>Senseo 230V</t>
  </si>
  <si>
    <t>Wasserkessel</t>
  </si>
  <si>
    <t>Espressokocher</t>
  </si>
  <si>
    <t>Kühlbox 230V</t>
  </si>
  <si>
    <t>Teppich</t>
  </si>
  <si>
    <t>Stühle</t>
  </si>
  <si>
    <t>Tisch</t>
  </si>
  <si>
    <t>Ess- &amp; Kochgeschirr</t>
  </si>
  <si>
    <t>Ess- &amp; Kochbesteck</t>
  </si>
  <si>
    <t>Topf, Pfanne</t>
  </si>
  <si>
    <t xml:space="preserve">Gaskartusche </t>
  </si>
  <si>
    <t>Auffahrkeile</t>
  </si>
  <si>
    <t>Besen</t>
  </si>
  <si>
    <t>Gieskanne</t>
  </si>
  <si>
    <t>Spannbettlaken</t>
  </si>
  <si>
    <t>Grundausstattung</t>
  </si>
  <si>
    <t>WC-Chemie</t>
  </si>
  <si>
    <t>Toilettenpapier</t>
  </si>
  <si>
    <t>Stromkabel + Adapter</t>
  </si>
  <si>
    <t>Hundedecke Sitzbank</t>
  </si>
  <si>
    <t>ja</t>
  </si>
  <si>
    <t>Toilette gereinigt + geleert</t>
  </si>
  <si>
    <t>Die Einverständniserklärung für die Bildnutzung liegt vor?</t>
  </si>
  <si>
    <t>internationale Versicherungskarte</t>
  </si>
  <si>
    <t>Führerschein</t>
  </si>
  <si>
    <t>Personalausweis</t>
  </si>
  <si>
    <t>Gas-Grill  + Gas</t>
  </si>
  <si>
    <t>Gas-Kocher 2flammig + Gas</t>
  </si>
  <si>
    <t>Ebenso würden wir gerne ein Bild von Euch mit dem Camper machen, wenn Ihr den Camper abholt oder zurück gebt. Die Bilder würden natürlich erst nach Eurem Urlaub online gestellt werden.</t>
  </si>
  <si>
    <t>Dies umfasst die Veröffentlichung in allen Medien incl. Internet in Verbindung mit just-camping.com.</t>
  </si>
  <si>
    <t>Die Grundausstattung ist der aktuellen Preisliste zu entnehmen. Der Mieter hat die Möglichkeit zusätzliche Ausstattung zu buchen. Die entsprechenden Gewichtsangaben sind der Preisliste zu entnehmen. Für die Nutzung der Ausstattung während der vereinbarten Mietdauer ist der Mieter verpflichtet, die folgende Nutzungsgebühr an den Vermieter zusätzlich vorab zu bezahlen:</t>
  </si>
  <si>
    <t>Der erstattbare Restbetrag der Kaution s.o. wurde übergeben</t>
  </si>
  <si>
    <t>Die Kauton wird bis zur Klärung der Sachlage einbehalten</t>
  </si>
  <si>
    <t>Das Fahrzeug ist besenrein zu übergeben. Der Mieter ist verpflichtet die Toilette sauber zu hinterlassen, Fäkalien- und Abwassertank zu leeren und bei Reisen mit Haustieren grobe Verschmutzungen zu entfernen. Bei Zuwiderhandlung wird eine Reinigungsgebühr von 150,00 € erhoben und mit der Kaution verrechnet.</t>
  </si>
  <si>
    <t>RÜCKGABE</t>
  </si>
  <si>
    <t>Hiermit bestätigen wir die Rückgabe des Fahrzeugs</t>
  </si>
  <si>
    <t>Hiermit bestätigen wir die Übergabe des Fahrzeugs</t>
  </si>
  <si>
    <t>Vermieter</t>
  </si>
  <si>
    <t>Bei Mietbeginn übergebene Kaution</t>
  </si>
  <si>
    <t>Das Fahrzeug wurde von Mieter und Vermieter zusammen besichtigt. Etwaige Mängel oder Beschädigungen wurden festgehalten. Der Zustand entspricht den oben gemachten Angaben.</t>
  </si>
  <si>
    <t>Anmerkungen, Mängel oder Beschädigungen:</t>
  </si>
  <si>
    <t>Fahrzeug</t>
  </si>
  <si>
    <t>Sonderausstattung</t>
  </si>
  <si>
    <t>=</t>
  </si>
  <si>
    <t>Betrag in €</t>
  </si>
  <si>
    <t>Bezeichnung</t>
  </si>
  <si>
    <t>für den Zeitraum vom</t>
  </si>
  <si>
    <t>bis</t>
  </si>
  <si>
    <t>herzlichen Dank für Ihre Buchung und Ihr Vertrauen. Hiermit erhalten Sie die Rechnung, deren Gesamtbetrag sich aus den von Ihnen gemachten Angaben im Mietvertrag ergibt.</t>
  </si>
  <si>
    <t>Übrigens: Ist das Fahrzeug drei Tage vor Ihrer Abreise oder nach Ihrer Rückkehr frei, können Sie günstig Ihren Urlaub verlängern und erhalten 40% Rabatt auf den gültigen Saison-Tagespreis. Am besten fünf Tage vor Abreise bzw. Ankunft anrufen und nach einer Verängerung fragen.</t>
  </si>
  <si>
    <t>c) Der Mieter hat dem Vermieter einen etwaigen Mangel der Mietsache unverzüglich anzuzeigen. Unterbleibt eine Anzeige, hat der Mieter dem Vermieter den daraus entstehenden Schaden zu ersetzen. Soweit der Vermieter aus diesem Grunde keine Abhilfe schaffen kann, haftet der Vermieter nicht für Schäden, die aufgrund des Mangels an der Metsache oder anderen Sachen entstehen.</t>
  </si>
  <si>
    <t>Bei Fahrzeugschäden, Fahrzeugverlust und Mietvertragsverletzungen haften der Mieter und/oder der Fahrer grundsätzlich nach den allgemeinen Haftungsregeln. Demnach haften der Mieter und/oder Fahrer dann nicht, wenn sie die Pflichtverletzung nicht zu vertreten haben. Dem Mieter steht es frei, die Haftung aus Unfällen (vertragliche Haftungsfreistellung) oder für einzelne sonstige Beschädigungen (Schutzpakete) für Schäden des Vermieters, für Fahrzeugverlust und Brand durch Zahlung eines besonderen und/oder weiteren Entgeltes auszuschließen. Eine solche vertragliche Haftungsfreistellung entspricht dem Leitbild einer Vollkaskoversicherung. In diesem Fall haften der Mieter sowie die in den Schutzbereich der vertraglichen Haftungsbefreiung einbezogenen Fahrer je einzelnem Schadenereignis bis zu einem Betrag in Höhe des vereinbarten Selbstbehalts; ein Anspruch auf eine vertragliche Haftungsfreistellung oder ein gebuchtes Schutzpaket besteht nicht, wenn der Schaden vorsätzlich herbeigeführt wurde. Wurde der Schaden grob fahrlässig herbeigeführt, ist der Vermieter berechtigt, ihre Leistungsverpflichtung zur Haftungsfreistellung, auch aus einem gebuchten Schutzpaket in einem der Schwere des Verschuldens entsprechenden Verhältnis zu kürzen.</t>
  </si>
  <si>
    <t>Ein Anspruch auf eine vertragliche Haftungsbefreiung oder aus einem gebuchten Schutzpaket besteht des Weiteren nicht, wenn eine vom Mieter bzw. Fahrer zu erfüllende Obliegenheit, vorsätzlich verletzt wurde. Für den Fall einer grob fahrlässigen Verletzung einer vom Mieter bzw. Fahrer zu erfüllenden Obliegenheit ist der Vermieter berechtigt, ihre Leistung zur Haftungsfreistellung, auch aus einem gebuchten Schutzpaket in einem der Schwere des Verschuldens entsprechenden Verhältnis zu kürzen; die Beweislast für das Nichtvorliegen einer groben Fahrlässigkeit trägt der Mieter bzw. der Fahrer. Abweichend von den Bestimmungen der beiden vorangegangenen Sätze ist der Vermieter zur Haftungsfreistellung, auch aus einem gebuchten Schutzpaket verpflichtet, soweit die Verletzung der Obliegenheit weder für den Eintritt des Haftungsfreistellungsfalles noch für die Feststellung oder den Umfang der Haftungsfreistellungspflicht des Vermieters ursächlich ist; dies gilt nicht, wenn die Obliegenheit arglistig verletzt wurde.</t>
  </si>
  <si>
    <t>Der Vermieter übernimmt keine Haftung für Sachen, die bei Rückgabe im Mietgegenstand zurückgelassen werden; dies gilt nicht in Fällen des Vorsatzes oder der groben Fahrlässigkeit des Vermieters, ihrer Vertreter oder Erfüllungsgehilfen.</t>
  </si>
  <si>
    <t>Der Vermieter haftet nicht für den Gebrauch der Rampen oder des Lifts zur Beförderung von Personen oder Gegenständen und die Benutzung der Sonderausstattung. Die Benutzung genannter Gegenstände erfolgt auf eigene Gefahr. Die Benutzung der Rampen und des Lifts durch gehbehinderte Personen ist nur mit einer Begleitperson zulässig.</t>
  </si>
  <si>
    <t>30% Anzahlung innerhalb von 10 Werktagen</t>
  </si>
  <si>
    <t>Mietvertrag Wohnwagen</t>
  </si>
  <si>
    <t>Gegenstand des Vertrages ist die Vermietung eines Wohnwagens für Campingreisen.</t>
  </si>
  <si>
    <t>Die Servicepauschale beträgt 130,00 € und beinhaltet die Endreinigung, Außenreinigung, Übergabe und Rücknahme des Fahrzeuges, WC-Chemikalien, Chemie-Toilettenpapier und Stromkabel inkl. Adapter.</t>
  </si>
  <si>
    <t>Die Gesamtkosten setzten sich aus den Ziffern 4a) – 4d) zusammen.</t>
  </si>
  <si>
    <t>Spätere Rückgabe (Ziffer 4c)</t>
  </si>
  <si>
    <t>Servicepauschale (Ziffer 4d)</t>
  </si>
  <si>
    <t>Gesamtkosten (Ziffer 4a - 4de) inkl. 19% MwSt</t>
  </si>
  <si>
    <t>Beim ersten Tankvorgang ist der Mieter verpflichtet den Reifendruck zu überprüfen, den bestehenden Mangel zu beheben und den Vermieter zu informieren. Anfallende Kosten werden nach Vorlage eines Zahlungsbeleges und Übergabe der nicht verbrauchten Materialien vom Vermieter erstattet.</t>
  </si>
  <si>
    <t xml:space="preserve">Zur Sicherung aller Ansprüche des Vermieters, die ihren Ursprung in diesem Mietverhältnis haben, einschließlich aller eventuellen Schadensersatzansprüche, verpflichtet sich der Mieter eine Mietsicherheit (Kaution) in Höhe von 500,00 € in bar an den Vermieter zu leisten. Die Kaution ist spätestens mit Übergabe des Fahrzeugs an den Mieter zur Zahlung fällig. </t>
  </si>
  <si>
    <t>Reifendruck</t>
  </si>
  <si>
    <t>Batterie</t>
  </si>
  <si>
    <t>Heizung</t>
  </si>
  <si>
    <t>Leuchte</t>
  </si>
  <si>
    <t>Polsterung</t>
  </si>
  <si>
    <t>Tisch innen</t>
  </si>
  <si>
    <t>Bett</t>
  </si>
  <si>
    <t>Blinklichter</t>
  </si>
  <si>
    <t>Wippe + Sicherung Motorrad</t>
  </si>
  <si>
    <t>Trittstufe</t>
  </si>
  <si>
    <t>Die Kaution in Höhe von 500,00 € wurde übergeben</t>
  </si>
  <si>
    <t>Schlüssel &amp; Mover Fernbedienung wurden übergeben</t>
  </si>
  <si>
    <t>Mover</t>
  </si>
  <si>
    <t>Gasflasche</t>
  </si>
  <si>
    <t>Der Fahrer und die Beifahrer haben vor Ort eine Einweisung in die Benutzung des Fahrzeuges und dessen Inventar erhalten und deren Funktionsfähigkeit geprüft. Es wurde explizit in die Benutzung folgender Sachen eingewiesen:  Gasflaschen (Benutzung und Sicherung), Heizung, Stromanschluss des Fahrzeuges, Toilette, Sicherung des Motorrads/Fahrräder, Gasflasche</t>
  </si>
  <si>
    <t>Gesamtbetrag (Ziffer 4a - 4d) inkl. 19% MwSt</t>
  </si>
  <si>
    <t>Bei Buchung werden 30% der Gesamtkosten innerhalb von 5 Werktagen fällig. Mit Zahlungseingang der Anzahlung ist das Fahrzeug für den Mieter gebucht und dieser erhält eine unterschriebene Ausfertigung als Bestätigung. Spätestens 4 Wochen vor Fahrzeugübernahme ist die Differenz auf die Gesamtkosten fällig.</t>
  </si>
  <si>
    <t>Haustier/e reisen mit</t>
  </si>
  <si>
    <t>mehrere Kratzer</t>
  </si>
  <si>
    <t>Kratzer</t>
  </si>
  <si>
    <t>kleine Delle</t>
  </si>
  <si>
    <t>mehrere kleine Dellen von Steinschlägen verteilt über die ganze Front, sowie Abschürfungen und Kratzer an den Plastikabdeckungen</t>
  </si>
  <si>
    <t>Bruch</t>
  </si>
  <si>
    <t>Mieter und Vermieter haben zusammen die Außenbesichtigung durchgeführt und folgende Beschädigungen festgestellt:</t>
  </si>
  <si>
    <t>Delle</t>
  </si>
  <si>
    <t xml:space="preserve">  Nein</t>
  </si>
  <si>
    <t xml:space="preserve">  Ja, folgende:</t>
  </si>
  <si>
    <t>Wurden weitere Beschädigungen am Fahrzeug festgestellt?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</si>
</sst>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F800]dddd\,\ mmmm\ dd\,\ yyyy"/>
    <numFmt numFmtId="165" formatCode="#,##0.00\ &quot;€&quot;"/>
    <numFmt numFmtId="166" formatCode="_-* #,##0.00\ [$€-407]_-;\-* #,##0.00\ [$€-407]_-;_-* &quot;-&quot;??\ [$€-407]_-;_-@_-"/>
    <numFmt numFmtId="167" formatCode="dd/mm/yy;@"/>
  </numFmts>
  <fonts count="25" x14ac:knownFonts="1">
    <font>
      <sz val="11"/>
      <color theme="1"/>
      <name val="Calibri"/>
      <family val="2"/>
      <scheme val="minor"/>
    </font>
    <font>
      <sz val="14"/>
      <color theme="1"/>
      <name val="Verdana"/>
      <family val="2"/>
    </font>
    <font>
      <sz val="10"/>
      <color theme="1"/>
      <name val="Verdana"/>
      <family val="2"/>
    </font>
    <font>
      <b/>
      <sz val="10"/>
      <color theme="1"/>
      <name val="Verdana"/>
      <family val="2"/>
    </font>
    <font>
      <sz val="8"/>
      <color theme="1"/>
      <name val="Verdana"/>
      <family val="2"/>
    </font>
    <font>
      <b/>
      <sz val="8"/>
      <color theme="1"/>
      <name val="Verdana"/>
      <family val="2"/>
    </font>
    <font>
      <sz val="7"/>
      <color theme="0" tint="-0.499984740745262"/>
      <name val="Verdana"/>
      <family val="2"/>
    </font>
    <font>
      <sz val="10"/>
      <name val="Verdana"/>
      <family val="2"/>
    </font>
    <font>
      <sz val="8"/>
      <color theme="1"/>
      <name val="Arial"/>
      <family val="2"/>
    </font>
    <font>
      <b/>
      <sz val="8"/>
      <color theme="1"/>
      <name val="Arial"/>
      <family val="2"/>
    </font>
    <font>
      <sz val="7"/>
      <color theme="1"/>
      <name val="Arial"/>
      <family val="2"/>
    </font>
    <font>
      <sz val="7"/>
      <color theme="0" tint="-0.499984740745262"/>
      <name val="Arial"/>
      <family val="2"/>
    </font>
    <font>
      <b/>
      <sz val="8"/>
      <color theme="0"/>
      <name val="Arial"/>
      <family val="2"/>
    </font>
    <font>
      <sz val="8"/>
      <color rgb="FF000000"/>
      <name val="Arial"/>
      <family val="2"/>
    </font>
    <font>
      <sz val="8"/>
      <name val="Arial"/>
      <family val="2"/>
    </font>
    <font>
      <b/>
      <sz val="7.5"/>
      <color theme="1"/>
      <name val="Arial"/>
      <family val="2"/>
    </font>
    <font>
      <sz val="7.5"/>
      <name val="Arial"/>
      <family val="2"/>
    </font>
    <font>
      <sz val="8"/>
      <color theme="0" tint="-4.9989318521683403E-2"/>
      <name val="Arial"/>
      <family val="2"/>
    </font>
    <font>
      <b/>
      <sz val="8"/>
      <name val="Arial"/>
      <family val="2"/>
    </font>
    <font>
      <b/>
      <u/>
      <sz val="8"/>
      <color theme="1"/>
      <name val="Verdana"/>
      <family val="2"/>
    </font>
    <font>
      <sz val="14"/>
      <color rgb="FF004B7B"/>
      <name val="Arial"/>
      <family val="2"/>
    </font>
    <font>
      <sz val="7.5"/>
      <color theme="1"/>
      <name val="Arial"/>
      <family val="2"/>
    </font>
    <font>
      <sz val="14"/>
      <color theme="1"/>
      <name val="Arial"/>
      <family val="2"/>
    </font>
    <font>
      <sz val="11"/>
      <color theme="1"/>
      <name val="Arial"/>
      <family val="2"/>
    </font>
    <font>
      <sz val="8"/>
      <color theme="0" tint="-0.499984740745262"/>
      <name val="Arial"/>
      <family val="2"/>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004B7B"/>
        <bgColor indexed="64"/>
      </patternFill>
    </fill>
    <fill>
      <patternFill patternType="solid">
        <fgColor theme="5"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top style="thin">
        <color theme="0"/>
      </top>
      <bottom/>
      <diagonal/>
    </border>
    <border>
      <left/>
      <right/>
      <top/>
      <bottom style="thin">
        <color theme="0"/>
      </bottom>
      <diagonal/>
    </border>
    <border>
      <left style="thin">
        <color indexed="64"/>
      </left>
      <right style="thin">
        <color indexed="64"/>
      </right>
      <top/>
      <bottom/>
      <diagonal/>
    </border>
    <border>
      <left style="thin">
        <color indexed="64"/>
      </left>
      <right style="thin">
        <color theme="0"/>
      </right>
      <top/>
      <bottom/>
      <diagonal/>
    </border>
    <border>
      <left/>
      <right style="thin">
        <color indexed="64"/>
      </right>
      <top/>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0"/>
      </left>
      <right style="thin">
        <color theme="0"/>
      </right>
      <top style="thin">
        <color theme="0"/>
      </top>
      <bottom style="thin">
        <color theme="1" tint="0.249977111117893"/>
      </bottom>
      <diagonal/>
    </border>
    <border>
      <left style="thin">
        <color theme="0"/>
      </left>
      <right/>
      <top style="thin">
        <color theme="0"/>
      </top>
      <bottom style="thin">
        <color theme="1" tint="0.249977111117893"/>
      </bottom>
      <diagonal/>
    </border>
    <border>
      <left/>
      <right/>
      <top style="thin">
        <color theme="0"/>
      </top>
      <bottom style="thin">
        <color theme="1" tint="0.249977111117893"/>
      </bottom>
      <diagonal/>
    </border>
    <border>
      <left/>
      <right style="thin">
        <color theme="0"/>
      </right>
      <top style="thin">
        <color theme="0"/>
      </top>
      <bottom style="thin">
        <color theme="1" tint="0.249977111117893"/>
      </bottom>
      <diagonal/>
    </border>
    <border>
      <left style="thin">
        <color theme="0"/>
      </left>
      <right style="thin">
        <color theme="0"/>
      </right>
      <top/>
      <bottom/>
      <diagonal/>
    </border>
    <border>
      <left/>
      <right style="thin">
        <color theme="0"/>
      </right>
      <top/>
      <bottom/>
      <diagonal/>
    </border>
    <border>
      <left style="thin">
        <color theme="0"/>
      </left>
      <right/>
      <top/>
      <bottom/>
      <diagonal/>
    </border>
  </borders>
  <cellStyleXfs count="1">
    <xf numFmtId="0" fontId="0" fillId="0" borderId="0"/>
  </cellStyleXfs>
  <cellXfs count="437">
    <xf numFmtId="0" fontId="0" fillId="0" borderId="0" xfId="0"/>
    <xf numFmtId="0" fontId="2" fillId="0" borderId="2" xfId="0" applyFont="1" applyBorder="1"/>
    <xf numFmtId="0" fontId="4" fillId="0" borderId="2" xfId="0" applyFont="1" applyBorder="1"/>
    <xf numFmtId="0" fontId="4" fillId="0" borderId="2" xfId="0" applyFont="1" applyBorder="1" applyAlignment="1">
      <alignment horizontal="left"/>
    </xf>
    <xf numFmtId="0" fontId="4" fillId="0" borderId="11" xfId="0" applyFont="1" applyBorder="1"/>
    <xf numFmtId="0" fontId="4" fillId="0" borderId="7" xfId="0" applyFont="1" applyBorder="1"/>
    <xf numFmtId="0" fontId="2" fillId="0" borderId="11" xfId="0" applyFont="1" applyBorder="1"/>
    <xf numFmtId="0" fontId="2" fillId="0" borderId="2" xfId="0" applyFont="1" applyBorder="1" applyAlignment="1">
      <alignment vertical="center"/>
    </xf>
    <xf numFmtId="0" fontId="2" fillId="0" borderId="10" xfId="0" applyFont="1" applyBorder="1" applyAlignment="1">
      <alignment vertical="center"/>
    </xf>
    <xf numFmtId="0" fontId="2" fillId="0" borderId="9" xfId="0" applyFont="1" applyBorder="1" applyAlignment="1">
      <alignment vertical="center"/>
    </xf>
    <xf numFmtId="0" fontId="2" fillId="0" borderId="11" xfId="0" applyFont="1" applyBorder="1" applyAlignment="1">
      <alignment vertical="center"/>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2" fillId="0" borderId="10" xfId="0" applyFont="1" applyBorder="1"/>
    <xf numFmtId="0" fontId="2" fillId="0" borderId="1" xfId="0" applyFont="1" applyBorder="1" applyAlignment="1" applyProtection="1">
      <alignment vertical="center"/>
      <protection locked="0"/>
    </xf>
    <xf numFmtId="0" fontId="2" fillId="0" borderId="11" xfId="0" applyFont="1" applyBorder="1" applyAlignment="1">
      <alignment horizontal="left" vertical="center"/>
    </xf>
    <xf numFmtId="0" fontId="2" fillId="0" borderId="2" xfId="0" applyFont="1" applyBorder="1" applyProtection="1"/>
    <xf numFmtId="0" fontId="6" fillId="0" borderId="2" xfId="0" applyFont="1" applyBorder="1" applyProtection="1"/>
    <xf numFmtId="0" fontId="3" fillId="0" borderId="2" xfId="0" applyFont="1" applyBorder="1" applyProtection="1"/>
    <xf numFmtId="0" fontId="2" fillId="0" borderId="2" xfId="0" applyFont="1" applyBorder="1" applyAlignment="1" applyProtection="1"/>
    <xf numFmtId="165" fontId="2" fillId="0" borderId="7" xfId="0" applyNumberFormat="1" applyFont="1" applyBorder="1" applyAlignment="1" applyProtection="1"/>
    <xf numFmtId="165" fontId="2" fillId="0" borderId="9" xfId="0" applyNumberFormat="1" applyFont="1" applyBorder="1" applyAlignment="1" applyProtection="1"/>
    <xf numFmtId="0" fontId="2" fillId="0" borderId="2" xfId="0" applyFont="1" applyBorder="1" applyAlignment="1" applyProtection="1">
      <alignment horizontal="left" vertical="center"/>
    </xf>
    <xf numFmtId="165" fontId="2" fillId="0" borderId="2" xfId="0" applyNumberFormat="1" applyFont="1" applyBorder="1" applyAlignment="1" applyProtection="1"/>
    <xf numFmtId="0" fontId="16" fillId="2" borderId="2" xfId="0" applyFont="1" applyFill="1" applyBorder="1" applyAlignment="1" applyProtection="1">
      <alignment horizontal="left" vertical="center" wrapText="1"/>
      <protection hidden="1"/>
    </xf>
    <xf numFmtId="0" fontId="16" fillId="3" borderId="2" xfId="0" applyFont="1" applyFill="1" applyBorder="1" applyAlignment="1" applyProtection="1">
      <alignment horizontal="left" vertical="center" wrapText="1"/>
      <protection hidden="1"/>
    </xf>
    <xf numFmtId="0" fontId="16" fillId="0" borderId="2" xfId="0" applyFont="1" applyFill="1" applyBorder="1" applyAlignment="1" applyProtection="1">
      <alignment horizontal="left" vertical="center" wrapText="1"/>
      <protection hidden="1"/>
    </xf>
    <xf numFmtId="0" fontId="8" fillId="0" borderId="2" xfId="0" applyFont="1" applyFill="1" applyBorder="1" applyAlignment="1" applyProtection="1">
      <alignment horizontal="left" vertical="center" wrapText="1"/>
      <protection hidden="1"/>
    </xf>
    <xf numFmtId="2" fontId="17" fillId="0" borderId="2" xfId="0" applyNumberFormat="1" applyFont="1" applyFill="1" applyBorder="1" applyAlignment="1" applyProtection="1">
      <alignment horizontal="center" vertical="center"/>
      <protection hidden="1"/>
    </xf>
    <xf numFmtId="0" fontId="17" fillId="0" borderId="2" xfId="0" applyFont="1" applyFill="1" applyBorder="1" applyAlignment="1" applyProtection="1">
      <alignment horizontal="center" vertical="center"/>
      <protection hidden="1"/>
    </xf>
    <xf numFmtId="166" fontId="8" fillId="0" borderId="2"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hidden="1"/>
    </xf>
    <xf numFmtId="0" fontId="9" fillId="0" borderId="2" xfId="0" applyFont="1" applyFill="1" applyBorder="1" applyAlignment="1" applyProtection="1">
      <alignment horizontal="left" vertical="center"/>
      <protection hidden="1"/>
    </xf>
    <xf numFmtId="4" fontId="9" fillId="0" borderId="2"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left" vertical="center"/>
      <protection hidden="1"/>
    </xf>
    <xf numFmtId="0" fontId="18" fillId="0" borderId="2" xfId="0" applyFont="1" applyFill="1" applyBorder="1" applyAlignment="1" applyProtection="1">
      <alignment horizontal="center" vertical="center" wrapText="1"/>
      <protection hidden="1"/>
    </xf>
    <xf numFmtId="0" fontId="18" fillId="0" borderId="2" xfId="0" applyFont="1" applyFill="1" applyBorder="1" applyAlignment="1" applyProtection="1">
      <alignment horizontal="left" vertical="center" wrapText="1"/>
      <protection hidden="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center" wrapText="1"/>
      <protection hidden="1"/>
    </xf>
    <xf numFmtId="0" fontId="8" fillId="0" borderId="2" xfId="0" applyFont="1" applyBorder="1" applyAlignment="1" applyProtection="1">
      <alignment vertical="center"/>
      <protection hidden="1"/>
    </xf>
    <xf numFmtId="0" fontId="10" fillId="0" borderId="2" xfId="0" applyFont="1" applyBorder="1" applyAlignment="1" applyProtection="1">
      <alignment vertical="center"/>
      <protection hidden="1"/>
    </xf>
    <xf numFmtId="0" fontId="11" fillId="0" borderId="2" xfId="0" applyFont="1" applyBorder="1" applyAlignment="1" applyProtection="1">
      <alignment vertical="center"/>
      <protection hidden="1"/>
    </xf>
    <xf numFmtId="0" fontId="8" fillId="0" borderId="2" xfId="0" applyFont="1" applyFill="1" applyBorder="1" applyAlignment="1" applyProtection="1">
      <alignment vertical="center"/>
      <protection hidden="1"/>
    </xf>
    <xf numFmtId="0" fontId="9" fillId="0" borderId="2" xfId="0" applyFont="1" applyBorder="1" applyAlignment="1" applyProtection="1">
      <alignment vertical="center"/>
      <protection hidden="1"/>
    </xf>
    <xf numFmtId="0" fontId="8" fillId="3" borderId="7" xfId="0" applyFont="1" applyFill="1" applyBorder="1" applyAlignment="1" applyProtection="1">
      <alignment horizontal="center" vertical="center"/>
      <protection locked="0" hidden="1"/>
    </xf>
    <xf numFmtId="0" fontId="8" fillId="0" borderId="9" xfId="0" applyFont="1" applyBorder="1" applyAlignment="1" applyProtection="1">
      <alignment vertical="center"/>
      <protection hidden="1"/>
    </xf>
    <xf numFmtId="0" fontId="10" fillId="0" borderId="11" xfId="0" applyFont="1" applyBorder="1" applyAlignment="1" applyProtection="1">
      <alignment vertical="center"/>
      <protection hidden="1"/>
    </xf>
    <xf numFmtId="0" fontId="11" fillId="0" borderId="11" xfId="0" applyFont="1" applyBorder="1" applyAlignment="1" applyProtection="1">
      <alignment vertical="center"/>
      <protection hidden="1"/>
    </xf>
    <xf numFmtId="0" fontId="8" fillId="0" borderId="11" xfId="0" applyFont="1" applyBorder="1" applyAlignment="1" applyProtection="1">
      <alignment vertical="center"/>
      <protection hidden="1"/>
    </xf>
    <xf numFmtId="0" fontId="8" fillId="3" borderId="5" xfId="0" applyFont="1" applyFill="1" applyBorder="1" applyAlignment="1" applyProtection="1">
      <alignment horizontal="center" vertical="center" wrapText="1"/>
      <protection locked="0" hidden="1"/>
    </xf>
    <xf numFmtId="0" fontId="8" fillId="3" borderId="5" xfId="0" applyFont="1" applyFill="1" applyBorder="1" applyAlignment="1" applyProtection="1">
      <alignment horizontal="center" vertical="center"/>
      <protection locked="0" hidden="1"/>
    </xf>
    <xf numFmtId="0" fontId="13" fillId="0" borderId="11" xfId="0" applyFont="1" applyBorder="1" applyAlignment="1" applyProtection="1">
      <alignment horizontal="left" vertical="center"/>
      <protection hidden="1"/>
    </xf>
    <xf numFmtId="0" fontId="9" fillId="2" borderId="7" xfId="0" applyFont="1" applyFill="1" applyBorder="1" applyAlignment="1" applyProtection="1">
      <alignment vertical="center"/>
      <protection hidden="1"/>
    </xf>
    <xf numFmtId="0" fontId="9" fillId="2" borderId="8" xfId="0" applyFont="1" applyFill="1" applyBorder="1" applyAlignment="1" applyProtection="1">
      <alignment vertical="center"/>
      <protection hidden="1"/>
    </xf>
    <xf numFmtId="0" fontId="9" fillId="2" borderId="9" xfId="0" applyFont="1" applyFill="1" applyBorder="1" applyAlignment="1" applyProtection="1">
      <alignment vertical="center"/>
      <protection hidden="1"/>
    </xf>
    <xf numFmtId="0" fontId="8" fillId="0" borderId="7" xfId="0" applyFont="1" applyBorder="1" applyAlignment="1" applyProtection="1">
      <alignment vertical="center"/>
      <protection hidden="1"/>
    </xf>
    <xf numFmtId="0" fontId="11" fillId="0" borderId="10" xfId="0" applyFont="1" applyBorder="1" applyAlignment="1" applyProtection="1">
      <alignment vertical="center"/>
      <protection hidden="1"/>
    </xf>
    <xf numFmtId="0" fontId="8" fillId="0" borderId="10" xfId="0" applyFont="1" applyBorder="1" applyAlignment="1" applyProtection="1">
      <alignment vertical="center"/>
      <protection hidden="1"/>
    </xf>
    <xf numFmtId="0" fontId="12" fillId="7" borderId="2" xfId="0" applyFont="1" applyFill="1" applyBorder="1" applyAlignment="1" applyProtection="1">
      <alignment horizontal="center" vertical="center"/>
      <protection hidden="1"/>
    </xf>
    <xf numFmtId="0" fontId="8" fillId="0" borderId="2" xfId="0" applyFont="1" applyBorder="1" applyAlignment="1" applyProtection="1">
      <alignment horizontal="center" vertical="center" wrapText="1"/>
      <protection hidden="1"/>
    </xf>
    <xf numFmtId="0" fontId="12" fillId="6" borderId="2" xfId="0" applyFont="1" applyFill="1" applyBorder="1" applyAlignment="1" applyProtection="1">
      <alignment horizontal="center" vertical="center"/>
      <protection hidden="1"/>
    </xf>
    <xf numFmtId="0" fontId="9" fillId="0" borderId="2" xfId="0" applyFont="1" applyFill="1" applyBorder="1" applyAlignment="1" applyProtection="1">
      <alignment vertical="center"/>
      <protection hidden="1"/>
    </xf>
    <xf numFmtId="1" fontId="8" fillId="3" borderId="2" xfId="0" applyNumberFormat="1" applyFont="1" applyFill="1" applyBorder="1" applyAlignment="1" applyProtection="1">
      <alignment horizontal="center" vertical="center"/>
      <protection hidden="1"/>
    </xf>
    <xf numFmtId="1" fontId="8" fillId="2" borderId="2" xfId="0" applyNumberFormat="1" applyFont="1" applyFill="1" applyBorder="1" applyAlignment="1" applyProtection="1">
      <alignment horizontal="center" vertical="center"/>
      <protection hidden="1"/>
    </xf>
    <xf numFmtId="0" fontId="9" fillId="0" borderId="2" xfId="0" applyFont="1" applyFill="1" applyBorder="1" applyAlignment="1" applyProtection="1">
      <alignment horizontal="center" vertical="center"/>
      <protection hidden="1"/>
    </xf>
    <xf numFmtId="0" fontId="21" fillId="0" borderId="2" xfId="0" applyFont="1" applyFill="1" applyBorder="1" applyAlignment="1" applyProtection="1">
      <alignment horizontal="center" vertical="center" textRotation="90"/>
      <protection hidden="1"/>
    </xf>
    <xf numFmtId="0" fontId="14" fillId="0" borderId="2" xfId="0" applyFont="1" applyFill="1" applyBorder="1" applyAlignment="1" applyProtection="1">
      <alignment horizontal="left" vertical="center"/>
      <protection hidden="1"/>
    </xf>
    <xf numFmtId="0" fontId="8" fillId="0" borderId="2" xfId="0" applyFont="1" applyBorder="1" applyProtection="1">
      <protection hidden="1"/>
    </xf>
    <xf numFmtId="0" fontId="8" fillId="2" borderId="2" xfId="0" applyFont="1" applyFill="1" applyBorder="1" applyAlignment="1" applyProtection="1">
      <alignment horizontal="center" vertical="center"/>
      <protection locked="0" hidden="1"/>
    </xf>
    <xf numFmtId="0" fontId="8" fillId="0" borderId="2" xfId="0" applyFont="1" applyFill="1" applyBorder="1" applyAlignment="1" applyProtection="1">
      <alignment horizontal="center"/>
      <protection hidden="1"/>
    </xf>
    <xf numFmtId="166" fontId="8" fillId="3" borderId="2" xfId="0" applyNumberFormat="1" applyFont="1" applyFill="1" applyBorder="1" applyAlignment="1" applyProtection="1">
      <alignment horizontal="right" vertical="center"/>
      <protection hidden="1"/>
    </xf>
    <xf numFmtId="166" fontId="8" fillId="2" borderId="2" xfId="0" applyNumberFormat="1" applyFont="1" applyFill="1" applyBorder="1" applyAlignment="1" applyProtection="1">
      <alignment horizontal="right" vertical="center"/>
      <protection hidden="1"/>
    </xf>
    <xf numFmtId="0" fontId="8" fillId="0" borderId="2" xfId="0" applyFont="1" applyFill="1" applyBorder="1" applyProtection="1">
      <protection hidden="1"/>
    </xf>
    <xf numFmtId="0" fontId="8" fillId="0" borderId="2" xfId="0" applyFont="1" applyFill="1" applyBorder="1" applyAlignment="1" applyProtection="1">
      <alignment horizontal="center" vertical="center" textRotation="90" wrapText="1"/>
      <protection hidden="1"/>
    </xf>
    <xf numFmtId="0" fontId="8" fillId="0" borderId="9" xfId="0" applyFont="1" applyBorder="1" applyProtection="1">
      <protection hidden="1"/>
    </xf>
    <xf numFmtId="0" fontId="8" fillId="0" borderId="10" xfId="0" applyFont="1" applyBorder="1" applyProtection="1">
      <protection hidden="1"/>
    </xf>
    <xf numFmtId="0" fontId="8" fillId="0" borderId="11" xfId="0" applyFont="1" applyBorder="1" applyProtection="1">
      <protection hidden="1"/>
    </xf>
    <xf numFmtId="0" fontId="9" fillId="0" borderId="2" xfId="0" applyFont="1" applyFill="1" applyBorder="1" applyAlignment="1" applyProtection="1">
      <alignment horizontal="center" vertical="center" wrapText="1"/>
      <protection hidden="1"/>
    </xf>
    <xf numFmtId="0" fontId="8" fillId="4" borderId="2" xfId="0" applyFont="1" applyFill="1" applyBorder="1" applyAlignment="1" applyProtection="1">
      <alignment horizontal="center" vertical="center" textRotation="90"/>
      <protection hidden="1"/>
    </xf>
    <xf numFmtId="14" fontId="8" fillId="2" borderId="2" xfId="0" applyNumberFormat="1" applyFont="1" applyFill="1" applyBorder="1" applyAlignment="1" applyProtection="1">
      <protection hidden="1"/>
    </xf>
    <xf numFmtId="0" fontId="8" fillId="2" borderId="7" xfId="0" applyFont="1" applyFill="1" applyBorder="1" applyAlignment="1" applyProtection="1">
      <alignment horizontal="left" vertical="center"/>
      <protection hidden="1"/>
    </xf>
    <xf numFmtId="0" fontId="8" fillId="2" borderId="8" xfId="0" applyFont="1" applyFill="1" applyBorder="1" applyAlignment="1" applyProtection="1">
      <alignment horizontal="left" vertical="center"/>
      <protection hidden="1"/>
    </xf>
    <xf numFmtId="0" fontId="8" fillId="2" borderId="9" xfId="0" applyFont="1" applyFill="1" applyBorder="1" applyAlignment="1" applyProtection="1">
      <alignment horizontal="left" vertical="center"/>
      <protection hidden="1"/>
    </xf>
    <xf numFmtId="0" fontId="8" fillId="3" borderId="7" xfId="0" applyFont="1" applyFill="1" applyBorder="1" applyAlignment="1" applyProtection="1">
      <alignment horizontal="center" vertical="center" wrapText="1"/>
      <protection locked="0" hidden="1"/>
    </xf>
    <xf numFmtId="0" fontId="8" fillId="2" borderId="2" xfId="0" applyFont="1" applyFill="1" applyBorder="1" applyAlignment="1" applyProtection="1">
      <alignment horizontal="center" vertical="center"/>
      <protection hidden="1"/>
    </xf>
    <xf numFmtId="0" fontId="8" fillId="0" borderId="2" xfId="0" applyFont="1" applyBorder="1" applyAlignment="1" applyProtection="1">
      <alignment horizontal="left" vertical="center" wrapText="1"/>
      <protection hidden="1"/>
    </xf>
    <xf numFmtId="0" fontId="9" fillId="2" borderId="2" xfId="0" applyFont="1" applyFill="1" applyBorder="1" applyAlignment="1" applyProtection="1">
      <alignment horizontal="center" vertical="center"/>
      <protection hidden="1"/>
    </xf>
    <xf numFmtId="0" fontId="13" fillId="0" borderId="2" xfId="0" applyFont="1" applyBorder="1" applyAlignment="1" applyProtection="1">
      <alignment horizontal="left" vertical="center" wrapText="1"/>
      <protection hidden="1"/>
    </xf>
    <xf numFmtId="0" fontId="8" fillId="3" borderId="2" xfId="0" applyFont="1" applyFill="1" applyBorder="1" applyAlignment="1" applyProtection="1">
      <alignment horizontal="center" vertical="center"/>
      <protection locked="0" hidden="1"/>
    </xf>
    <xf numFmtId="0" fontId="13" fillId="0" borderId="2" xfId="0" applyFont="1" applyBorder="1" applyAlignment="1" applyProtection="1">
      <alignment horizontal="left" vertical="center"/>
      <protection hidden="1"/>
    </xf>
    <xf numFmtId="0" fontId="14" fillId="0" borderId="2" xfId="0" applyFont="1" applyBorder="1" applyAlignment="1" applyProtection="1">
      <alignment horizontal="left" vertical="center" wrapText="1"/>
      <protection hidden="1"/>
    </xf>
    <xf numFmtId="0" fontId="8" fillId="3" borderId="2" xfId="0" applyFont="1" applyFill="1" applyBorder="1" applyAlignment="1" applyProtection="1">
      <alignment horizontal="center" vertical="center" wrapText="1"/>
      <protection locked="0" hidden="1"/>
    </xf>
    <xf numFmtId="0" fontId="8" fillId="2" borderId="2" xfId="0" applyFont="1" applyFill="1" applyBorder="1" applyAlignment="1" applyProtection="1">
      <alignment horizontal="center" vertical="center" wrapText="1"/>
      <protection locked="0" hidden="1"/>
    </xf>
    <xf numFmtId="0" fontId="8" fillId="2" borderId="2" xfId="0" applyFont="1" applyFill="1" applyBorder="1" applyAlignment="1" applyProtection="1">
      <alignment horizontal="center" vertical="center" wrapText="1"/>
      <protection hidden="1"/>
    </xf>
    <xf numFmtId="0" fontId="8" fillId="2" borderId="2" xfId="0" applyFont="1" applyFill="1" applyBorder="1" applyAlignment="1" applyProtection="1">
      <alignment horizontal="center"/>
      <protection hidden="1"/>
    </xf>
    <xf numFmtId="0" fontId="8" fillId="2" borderId="2" xfId="0" applyFont="1" applyFill="1" applyBorder="1" applyAlignment="1" applyProtection="1">
      <alignment horizontal="center"/>
      <protection locked="0" hidden="1"/>
    </xf>
    <xf numFmtId="0" fontId="8" fillId="3" borderId="2" xfId="0" applyFont="1" applyFill="1" applyBorder="1" applyAlignment="1" applyProtection="1">
      <alignment horizontal="center"/>
      <protection locked="0" hidden="1"/>
    </xf>
    <xf numFmtId="0" fontId="9" fillId="3" borderId="2" xfId="0" applyFont="1" applyFill="1" applyBorder="1" applyAlignment="1" applyProtection="1">
      <alignment horizontal="center" vertical="center" textRotation="90"/>
      <protection hidden="1"/>
    </xf>
    <xf numFmtId="0" fontId="8" fillId="0" borderId="2" xfId="0" applyFont="1" applyBorder="1" applyAlignment="1" applyProtection="1">
      <alignment horizontal="center" vertical="center"/>
      <protection hidden="1"/>
    </xf>
    <xf numFmtId="0" fontId="8" fillId="0" borderId="2" xfId="0" applyFont="1" applyBorder="1" applyAlignment="1" applyProtection="1">
      <alignment horizontal="left" vertical="center"/>
      <protection hidden="1"/>
    </xf>
    <xf numFmtId="0" fontId="8" fillId="0" borderId="2" xfId="0" applyFont="1" applyBorder="1" applyAlignment="1" applyProtection="1">
      <alignment vertical="center"/>
      <protection locked="0" hidden="1"/>
    </xf>
    <xf numFmtId="0" fontId="8" fillId="0" borderId="24" xfId="0" applyFont="1" applyBorder="1" applyAlignment="1" applyProtection="1">
      <alignment vertical="center"/>
      <protection locked="0" hidden="1"/>
    </xf>
    <xf numFmtId="0" fontId="8" fillId="0" borderId="2" xfId="0" applyFont="1" applyBorder="1" applyAlignment="1" applyProtection="1">
      <alignment horizontal="left" vertical="center" wrapText="1"/>
      <protection locked="0" hidden="1"/>
    </xf>
    <xf numFmtId="0" fontId="8" fillId="2" borderId="2" xfId="0" applyFont="1" applyFill="1" applyBorder="1" applyProtection="1">
      <protection locked="0" hidden="1"/>
    </xf>
    <xf numFmtId="0" fontId="24" fillId="0" borderId="2" xfId="0" applyFont="1" applyBorder="1" applyProtection="1">
      <protection hidden="1"/>
    </xf>
    <xf numFmtId="0" fontId="9" fillId="0" borderId="2" xfId="0" applyFont="1" applyBorder="1" applyProtection="1">
      <protection hidden="1"/>
    </xf>
    <xf numFmtId="0" fontId="9" fillId="0" borderId="2" xfId="0" applyFont="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9" fillId="0" borderId="5" xfId="0" applyFont="1" applyFill="1" applyBorder="1" applyAlignment="1" applyProtection="1">
      <alignment horizontal="left" vertical="center"/>
      <protection hidden="1"/>
    </xf>
    <xf numFmtId="0" fontId="8" fillId="0" borderId="31"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8" fillId="0" borderId="30" xfId="0" applyFont="1" applyFill="1" applyBorder="1" applyAlignment="1" applyProtection="1">
      <alignment horizontal="left" vertical="center"/>
      <protection hidden="1"/>
    </xf>
    <xf numFmtId="0" fontId="8" fillId="0" borderId="31"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30" xfId="0" applyFont="1" applyFill="1" applyBorder="1" applyAlignment="1" applyProtection="1">
      <alignment horizontal="center" vertical="center"/>
      <protection hidden="1"/>
    </xf>
    <xf numFmtId="0" fontId="8" fillId="0" borderId="7" xfId="0" applyFont="1" applyFill="1" applyBorder="1" applyProtection="1">
      <protection hidden="1"/>
    </xf>
    <xf numFmtId="0" fontId="8" fillId="2" borderId="5" xfId="0" applyFont="1" applyFill="1" applyBorder="1" applyAlignment="1" applyProtection="1">
      <alignment horizontal="left" vertical="center"/>
      <protection hidden="1"/>
    </xf>
    <xf numFmtId="0" fontId="8" fillId="2" borderId="17" xfId="0" applyFont="1" applyFill="1" applyBorder="1" applyAlignment="1" applyProtection="1">
      <alignment horizontal="left" vertical="center"/>
      <protection hidden="1"/>
    </xf>
    <xf numFmtId="0" fontId="8" fillId="2" borderId="6" xfId="0" applyFont="1" applyFill="1" applyBorder="1" applyAlignment="1" applyProtection="1">
      <alignment horizontal="left" vertical="center"/>
      <protection hidden="1"/>
    </xf>
    <xf numFmtId="0" fontId="8" fillId="0" borderId="5" xfId="0" applyFont="1" applyFill="1" applyBorder="1" applyAlignment="1" applyProtection="1">
      <alignment horizontal="left" vertical="center"/>
      <protection hidden="1"/>
    </xf>
    <xf numFmtId="0" fontId="8" fillId="0" borderId="17" xfId="0" applyFont="1" applyFill="1" applyBorder="1" applyAlignment="1" applyProtection="1">
      <alignment horizontal="left" vertical="center"/>
      <protection hidden="1"/>
    </xf>
    <xf numFmtId="0" fontId="8" fillId="0" borderId="6" xfId="0" applyFont="1" applyFill="1" applyBorder="1" applyAlignment="1" applyProtection="1">
      <alignment horizontal="left" vertical="center"/>
      <protection hidden="1"/>
    </xf>
    <xf numFmtId="166" fontId="8" fillId="0" borderId="11" xfId="0" applyNumberFormat="1" applyFont="1" applyFill="1" applyBorder="1" applyAlignment="1" applyProtection="1">
      <alignment horizontal="center" vertical="center"/>
      <protection hidden="1"/>
    </xf>
    <xf numFmtId="0" fontId="8" fillId="0" borderId="7" xfId="0" applyFont="1" applyFill="1" applyBorder="1" applyAlignment="1" applyProtection="1">
      <alignment horizontal="left" vertical="center"/>
      <protection hidden="1"/>
    </xf>
    <xf numFmtId="0" fontId="8" fillId="0" borderId="8" xfId="0" applyFont="1" applyFill="1" applyBorder="1" applyAlignment="1" applyProtection="1">
      <alignment horizontal="left" vertical="center"/>
      <protection hidden="1"/>
    </xf>
    <xf numFmtId="0" fontId="8" fillId="0" borderId="9" xfId="0" applyFont="1" applyFill="1" applyBorder="1" applyAlignment="1" applyProtection="1">
      <alignment horizontal="left" vertical="center"/>
      <protection hidden="1"/>
    </xf>
    <xf numFmtId="166" fontId="8" fillId="0" borderId="7"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horizontal="center" vertical="center"/>
      <protection hidden="1"/>
    </xf>
    <xf numFmtId="166" fontId="8" fillId="0" borderId="9" xfId="0" applyNumberFormat="1" applyFont="1" applyFill="1" applyBorder="1" applyAlignment="1" applyProtection="1">
      <alignment horizontal="center" vertical="center"/>
      <protection hidden="1"/>
    </xf>
    <xf numFmtId="0" fontId="8" fillId="0" borderId="3" xfId="0" applyFont="1" applyFill="1" applyBorder="1" applyAlignment="1" applyProtection="1">
      <alignment horizontal="left" vertical="center"/>
      <protection hidden="1"/>
    </xf>
    <xf numFmtId="0" fontId="8" fillId="4" borderId="0" xfId="0" applyFont="1" applyFill="1" applyBorder="1" applyAlignment="1" applyProtection="1">
      <alignment horizontal="left" vertical="center"/>
      <protection hidden="1"/>
    </xf>
    <xf numFmtId="0" fontId="9" fillId="0" borderId="31" xfId="0" applyFont="1" applyFill="1" applyBorder="1" applyAlignment="1" applyProtection="1">
      <alignment horizontal="left" vertical="center"/>
      <protection hidden="1"/>
    </xf>
    <xf numFmtId="0" fontId="9" fillId="0" borderId="30" xfId="0" applyFont="1" applyFill="1" applyBorder="1" applyAlignment="1" applyProtection="1">
      <alignment horizontal="left" vertical="center"/>
      <protection hidden="1"/>
    </xf>
    <xf numFmtId="166" fontId="9" fillId="0" borderId="29" xfId="0" applyNumberFormat="1" applyFont="1" applyFill="1" applyBorder="1" applyAlignment="1" applyProtection="1">
      <alignment horizontal="center" vertical="center"/>
      <protection hidden="1"/>
    </xf>
    <xf numFmtId="0" fontId="8" fillId="2" borderId="7" xfId="0" applyFont="1" applyFill="1" applyBorder="1" applyAlignment="1" applyProtection="1">
      <alignment horizontal="left" vertical="center"/>
      <protection locked="0" hidden="1"/>
    </xf>
    <xf numFmtId="0" fontId="8" fillId="2" borderId="8" xfId="0" applyFont="1" applyFill="1" applyBorder="1" applyAlignment="1" applyProtection="1">
      <alignment horizontal="left" vertical="center"/>
      <protection locked="0" hidden="1"/>
    </xf>
    <xf numFmtId="0" fontId="8" fillId="2" borderId="9" xfId="0" applyFont="1" applyFill="1" applyBorder="1" applyAlignment="1" applyProtection="1">
      <alignment horizontal="left" vertical="center"/>
      <protection locked="0" hidden="1"/>
    </xf>
    <xf numFmtId="166" fontId="8" fillId="2" borderId="7" xfId="0" applyNumberFormat="1" applyFont="1" applyFill="1" applyBorder="1" applyAlignment="1" applyProtection="1">
      <alignment horizontal="center" vertical="center"/>
      <protection locked="0" hidden="1"/>
    </xf>
    <xf numFmtId="166" fontId="8" fillId="2" borderId="8" xfId="0" applyNumberFormat="1" applyFont="1" applyFill="1" applyBorder="1" applyAlignment="1" applyProtection="1">
      <alignment horizontal="center" vertical="center"/>
      <protection locked="0" hidden="1"/>
    </xf>
    <xf numFmtId="166" fontId="8" fillId="2" borderId="9" xfId="0" applyNumberFormat="1" applyFont="1" applyFill="1" applyBorder="1" applyAlignment="1" applyProtection="1">
      <alignment horizontal="center" vertical="center"/>
      <protection locked="0" hidden="1"/>
    </xf>
    <xf numFmtId="0" fontId="8" fillId="0" borderId="2" xfId="0" applyFont="1" applyBorder="1" applyAlignment="1" applyProtection="1">
      <alignment horizontal="left" vertical="center" wrapText="1"/>
      <protection hidden="1"/>
    </xf>
    <xf numFmtId="0" fontId="8" fillId="2" borderId="2" xfId="0" applyFont="1" applyFill="1" applyBorder="1" applyAlignment="1" applyProtection="1">
      <alignment horizontal="center"/>
      <protection locked="0" hidden="1"/>
    </xf>
    <xf numFmtId="0" fontId="8" fillId="0" borderId="7" xfId="0" applyFont="1" applyBorder="1" applyProtection="1">
      <protection hidden="1"/>
    </xf>
    <xf numFmtId="0" fontId="8" fillId="0" borderId="29" xfId="0" applyFont="1" applyBorder="1" applyProtection="1">
      <protection hidden="1"/>
    </xf>
    <xf numFmtId="165" fontId="8" fillId="0" borderId="2" xfId="0" applyNumberFormat="1" applyFont="1" applyBorder="1" applyAlignment="1" applyProtection="1">
      <protection hidden="1"/>
    </xf>
    <xf numFmtId="0" fontId="8" fillId="0" borderId="1" xfId="0" applyFont="1" applyBorder="1" applyProtection="1">
      <protection hidden="1"/>
    </xf>
    <xf numFmtId="0" fontId="8" fillId="0" borderId="12" xfId="0" applyFont="1" applyBorder="1" applyProtection="1">
      <protection hidden="1"/>
    </xf>
    <xf numFmtId="0" fontId="20" fillId="0" borderId="26" xfId="0" applyFont="1" applyBorder="1" applyAlignment="1" applyProtection="1">
      <alignment horizontal="left" vertical="center"/>
      <protection hidden="1"/>
    </xf>
    <xf numFmtId="0" fontId="20" fillId="0" borderId="27" xfId="0" applyFont="1" applyBorder="1" applyAlignment="1" applyProtection="1">
      <alignment horizontal="left" vertical="center"/>
      <protection hidden="1"/>
    </xf>
    <xf numFmtId="0" fontId="20" fillId="0" borderId="28" xfId="0" applyFont="1" applyBorder="1" applyAlignment="1" applyProtection="1">
      <alignment horizontal="left" vertical="center"/>
      <protection hidden="1"/>
    </xf>
    <xf numFmtId="0" fontId="5" fillId="2" borderId="7" xfId="0" applyFont="1" applyFill="1" applyBorder="1" applyAlignment="1" applyProtection="1">
      <alignment horizontal="center" vertical="center" wrapText="1"/>
      <protection hidden="1"/>
    </xf>
    <xf numFmtId="0" fontId="5" fillId="2" borderId="8"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8" fillId="0" borderId="7" xfId="0" applyFont="1" applyBorder="1" applyAlignment="1" applyProtection="1">
      <alignment horizontal="left" vertical="center" wrapText="1"/>
      <protection hidden="1"/>
    </xf>
    <xf numFmtId="0" fontId="8" fillId="0" borderId="8" xfId="0" applyFont="1" applyBorder="1" applyAlignment="1" applyProtection="1">
      <alignment horizontal="left" vertical="center" wrapText="1"/>
      <protection hidden="1"/>
    </xf>
    <xf numFmtId="0" fontId="8" fillId="0" borderId="9" xfId="0" applyFont="1" applyBorder="1" applyAlignment="1" applyProtection="1">
      <alignment horizontal="left" vertical="center" wrapText="1"/>
      <protection hidden="1"/>
    </xf>
    <xf numFmtId="0" fontId="9" fillId="2" borderId="7" xfId="0"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protection hidden="1"/>
    </xf>
    <xf numFmtId="0" fontId="9" fillId="2" borderId="9" xfId="0" applyFont="1" applyFill="1" applyBorder="1" applyAlignment="1" applyProtection="1">
      <alignment horizontal="center" vertical="center"/>
      <protection hidden="1"/>
    </xf>
    <xf numFmtId="1" fontId="14" fillId="3" borderId="7" xfId="0" applyNumberFormat="1" applyFont="1" applyFill="1" applyBorder="1" applyAlignment="1" applyProtection="1">
      <alignment horizontal="center" vertical="center"/>
      <protection locked="0" hidden="1"/>
    </xf>
    <xf numFmtId="1" fontId="14" fillId="3" borderId="8" xfId="0" applyNumberFormat="1" applyFont="1" applyFill="1" applyBorder="1" applyAlignment="1" applyProtection="1">
      <alignment horizontal="center" vertical="center"/>
      <protection locked="0" hidden="1"/>
    </xf>
    <xf numFmtId="1" fontId="14" fillId="3" borderId="9" xfId="0" applyNumberFormat="1" applyFont="1" applyFill="1" applyBorder="1" applyAlignment="1" applyProtection="1">
      <alignment horizontal="center" vertical="center"/>
      <protection locked="0" hidden="1"/>
    </xf>
    <xf numFmtId="0" fontId="18" fillId="4" borderId="7" xfId="0" applyFont="1" applyFill="1" applyBorder="1" applyAlignment="1" applyProtection="1">
      <alignment horizontal="right" vertical="center" wrapText="1"/>
      <protection hidden="1"/>
    </xf>
    <xf numFmtId="0" fontId="18" fillId="4" borderId="8" xfId="0" applyFont="1" applyFill="1" applyBorder="1" applyAlignment="1" applyProtection="1">
      <alignment horizontal="right" vertical="center" wrapText="1"/>
      <protection hidden="1"/>
    </xf>
    <xf numFmtId="0" fontId="18" fillId="4" borderId="9" xfId="0" applyFont="1" applyFill="1" applyBorder="1" applyAlignment="1" applyProtection="1">
      <alignment horizontal="right" vertical="center" wrapText="1"/>
      <protection hidden="1"/>
    </xf>
    <xf numFmtId="0" fontId="14" fillId="4" borderId="7"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0" fontId="14" fillId="4" borderId="9" xfId="0" applyFont="1" applyFill="1" applyBorder="1" applyAlignment="1" applyProtection="1">
      <alignment horizontal="center" vertical="center" wrapText="1"/>
      <protection hidden="1"/>
    </xf>
    <xf numFmtId="0" fontId="15" fillId="5" borderId="7" xfId="0" applyFont="1" applyFill="1" applyBorder="1" applyAlignment="1" applyProtection="1">
      <alignment horizontal="center" vertical="center"/>
      <protection hidden="1"/>
    </xf>
    <xf numFmtId="0" fontId="15" fillId="5" borderId="8" xfId="0" applyFont="1" applyFill="1" applyBorder="1" applyAlignment="1" applyProtection="1">
      <alignment horizontal="center" vertical="center"/>
      <protection hidden="1"/>
    </xf>
    <xf numFmtId="0" fontId="15" fillId="5" borderId="9" xfId="0" applyFont="1" applyFill="1" applyBorder="1" applyAlignment="1" applyProtection="1">
      <alignment horizontal="center" vertical="center"/>
      <protection hidden="1"/>
    </xf>
    <xf numFmtId="0" fontId="15" fillId="5" borderId="7" xfId="0" applyFont="1" applyFill="1" applyBorder="1" applyAlignment="1" applyProtection="1">
      <alignment horizontal="center" vertical="center" wrapText="1"/>
      <protection hidden="1"/>
    </xf>
    <xf numFmtId="0" fontId="15" fillId="5" borderId="8" xfId="0" applyFont="1" applyFill="1" applyBorder="1" applyAlignment="1" applyProtection="1">
      <alignment horizontal="center" vertical="center" wrapText="1"/>
      <protection hidden="1"/>
    </xf>
    <xf numFmtId="0" fontId="15" fillId="5" borderId="9" xfId="0" applyFont="1" applyFill="1" applyBorder="1" applyAlignment="1" applyProtection="1">
      <alignment horizontal="center" vertical="center" wrapText="1"/>
      <protection hidden="1"/>
    </xf>
    <xf numFmtId="1" fontId="8" fillId="3" borderId="7" xfId="0" applyNumberFormat="1" applyFont="1" applyFill="1" applyBorder="1" applyAlignment="1" applyProtection="1">
      <alignment horizontal="center" vertical="center"/>
      <protection locked="0" hidden="1"/>
    </xf>
    <xf numFmtId="1" fontId="8" fillId="3" borderId="8" xfId="0" applyNumberFormat="1" applyFont="1" applyFill="1" applyBorder="1" applyAlignment="1" applyProtection="1">
      <alignment horizontal="center" vertical="center"/>
      <protection locked="0" hidden="1"/>
    </xf>
    <xf numFmtId="1" fontId="8" fillId="3" borderId="9" xfId="0" applyNumberFormat="1" applyFont="1" applyFill="1" applyBorder="1" applyAlignment="1" applyProtection="1">
      <alignment horizontal="center" vertical="center"/>
      <protection locked="0" hidden="1"/>
    </xf>
    <xf numFmtId="166" fontId="8" fillId="3" borderId="7" xfId="0" applyNumberFormat="1" applyFont="1" applyFill="1" applyBorder="1" applyAlignment="1" applyProtection="1">
      <alignment horizontal="center" vertical="center"/>
      <protection hidden="1"/>
    </xf>
    <xf numFmtId="166" fontId="8" fillId="3" borderId="8" xfId="0" applyNumberFormat="1" applyFont="1" applyFill="1" applyBorder="1" applyAlignment="1" applyProtection="1">
      <alignment horizontal="center" vertical="center"/>
      <protection hidden="1"/>
    </xf>
    <xf numFmtId="166" fontId="8" fillId="3" borderId="9" xfId="0" applyNumberFormat="1" applyFont="1" applyFill="1" applyBorder="1" applyAlignment="1" applyProtection="1">
      <alignment horizontal="center" vertical="center"/>
      <protection hidden="1"/>
    </xf>
    <xf numFmtId="0" fontId="9" fillId="5" borderId="7" xfId="0" applyFont="1" applyFill="1" applyBorder="1" applyAlignment="1" applyProtection="1">
      <alignment horizontal="center" vertical="center"/>
      <protection hidden="1"/>
    </xf>
    <xf numFmtId="0" fontId="9" fillId="5" borderId="8" xfId="0" applyFont="1" applyFill="1" applyBorder="1" applyAlignment="1" applyProtection="1">
      <alignment horizontal="center" vertical="center"/>
      <protection hidden="1"/>
    </xf>
    <xf numFmtId="0" fontId="9" fillId="5" borderId="9" xfId="0" applyFont="1" applyFill="1" applyBorder="1" applyAlignment="1" applyProtection="1">
      <alignment horizontal="center" vertical="center"/>
      <protection hidden="1"/>
    </xf>
    <xf numFmtId="0" fontId="8" fillId="3" borderId="7" xfId="0" applyFont="1" applyFill="1" applyBorder="1" applyAlignment="1" applyProtection="1">
      <alignment horizontal="left" vertical="center"/>
      <protection hidden="1"/>
    </xf>
    <xf numFmtId="0" fontId="8" fillId="3" borderId="8" xfId="0" applyFont="1" applyFill="1" applyBorder="1" applyAlignment="1" applyProtection="1">
      <alignment horizontal="left" vertical="center"/>
      <protection hidden="1"/>
    </xf>
    <xf numFmtId="0" fontId="8" fillId="3" borderId="9" xfId="0" applyFont="1" applyFill="1" applyBorder="1" applyAlignment="1" applyProtection="1">
      <alignment horizontal="left" vertical="center"/>
      <protection hidden="1"/>
    </xf>
    <xf numFmtId="1" fontId="8" fillId="2" borderId="7" xfId="0" applyNumberFormat="1" applyFont="1" applyFill="1" applyBorder="1" applyAlignment="1" applyProtection="1">
      <alignment horizontal="center" vertical="center"/>
      <protection locked="0" hidden="1"/>
    </xf>
    <xf numFmtId="1" fontId="8" fillId="2" borderId="8" xfId="0" applyNumberFormat="1" applyFont="1" applyFill="1" applyBorder="1" applyAlignment="1" applyProtection="1">
      <alignment horizontal="center" vertical="center"/>
      <protection locked="0" hidden="1"/>
    </xf>
    <xf numFmtId="1" fontId="8" fillId="2" borderId="9" xfId="0" applyNumberFormat="1" applyFont="1" applyFill="1" applyBorder="1" applyAlignment="1" applyProtection="1">
      <alignment horizontal="center" vertical="center"/>
      <protection locked="0" hidden="1"/>
    </xf>
    <xf numFmtId="1" fontId="14" fillId="2" borderId="7" xfId="0" applyNumberFormat="1" applyFont="1" applyFill="1" applyBorder="1" applyAlignment="1" applyProtection="1">
      <alignment horizontal="center" vertical="center"/>
      <protection locked="0" hidden="1"/>
    </xf>
    <xf numFmtId="1" fontId="14" fillId="2" borderId="8" xfId="0" applyNumberFormat="1" applyFont="1" applyFill="1" applyBorder="1" applyAlignment="1" applyProtection="1">
      <alignment horizontal="center" vertical="center"/>
      <protection locked="0" hidden="1"/>
    </xf>
    <xf numFmtId="1" fontId="14" fillId="2" borderId="9" xfId="0" applyNumberFormat="1" applyFont="1" applyFill="1" applyBorder="1" applyAlignment="1" applyProtection="1">
      <alignment horizontal="center" vertical="center"/>
      <protection locked="0" hidden="1"/>
    </xf>
    <xf numFmtId="166" fontId="8" fillId="2" borderId="7" xfId="0" applyNumberFormat="1" applyFont="1" applyFill="1" applyBorder="1" applyAlignment="1" applyProtection="1">
      <alignment horizontal="center" vertical="center"/>
      <protection hidden="1"/>
    </xf>
    <xf numFmtId="166" fontId="8" fillId="2" borderId="8" xfId="0" applyNumberFormat="1" applyFont="1" applyFill="1" applyBorder="1" applyAlignment="1" applyProtection="1">
      <alignment horizontal="center" vertical="center"/>
      <protection hidden="1"/>
    </xf>
    <xf numFmtId="166" fontId="8" fillId="2" borderId="9" xfId="0" applyNumberFormat="1" applyFont="1" applyFill="1" applyBorder="1" applyAlignment="1" applyProtection="1">
      <alignment horizontal="center" vertical="center"/>
      <protection hidden="1"/>
    </xf>
    <xf numFmtId="0" fontId="14" fillId="3" borderId="7" xfId="0" applyFont="1" applyFill="1" applyBorder="1" applyAlignment="1" applyProtection="1">
      <alignment horizontal="left" vertical="center" wrapText="1"/>
      <protection hidden="1"/>
    </xf>
    <xf numFmtId="0" fontId="14" fillId="3" borderId="8" xfId="0" applyFont="1" applyFill="1" applyBorder="1" applyAlignment="1" applyProtection="1">
      <alignment horizontal="left" vertical="center" wrapText="1"/>
      <protection hidden="1"/>
    </xf>
    <xf numFmtId="0" fontId="14" fillId="3" borderId="9" xfId="0" applyFont="1" applyFill="1" applyBorder="1" applyAlignment="1" applyProtection="1">
      <alignment horizontal="left" vertical="center" wrapText="1"/>
      <protection hidden="1"/>
    </xf>
    <xf numFmtId="0" fontId="8" fillId="2" borderId="7" xfId="0" applyFont="1" applyFill="1" applyBorder="1" applyAlignment="1" applyProtection="1">
      <alignment horizontal="left" vertical="center"/>
      <protection hidden="1"/>
    </xf>
    <xf numFmtId="0" fontId="8" fillId="2" borderId="8" xfId="0" applyFont="1" applyFill="1" applyBorder="1" applyAlignment="1" applyProtection="1">
      <alignment horizontal="left" vertical="center"/>
      <protection hidden="1"/>
    </xf>
    <xf numFmtId="0" fontId="8" fillId="2" borderId="9" xfId="0" applyFont="1" applyFill="1" applyBorder="1" applyAlignment="1" applyProtection="1">
      <alignment horizontal="left" vertical="center"/>
      <protection hidden="1"/>
    </xf>
    <xf numFmtId="0" fontId="14" fillId="3" borderId="7" xfId="0" applyFont="1" applyFill="1" applyBorder="1" applyAlignment="1" applyProtection="1">
      <alignment horizontal="left" vertical="center"/>
      <protection hidden="1"/>
    </xf>
    <xf numFmtId="0" fontId="14" fillId="3" borderId="8" xfId="0" applyFont="1" applyFill="1" applyBorder="1" applyAlignment="1" applyProtection="1">
      <alignment horizontal="left" vertical="center"/>
      <protection hidden="1"/>
    </xf>
    <xf numFmtId="0" fontId="14" fillId="3" borderId="9" xfId="0" applyFont="1" applyFill="1" applyBorder="1" applyAlignment="1" applyProtection="1">
      <alignment horizontal="left" vertical="center"/>
      <protection hidden="1"/>
    </xf>
    <xf numFmtId="0" fontId="8" fillId="2" borderId="7" xfId="0" applyFont="1" applyFill="1" applyBorder="1" applyAlignment="1" applyProtection="1">
      <alignment horizontal="left" vertical="center" wrapText="1"/>
      <protection hidden="1"/>
    </xf>
    <xf numFmtId="0" fontId="8" fillId="2" borderId="8" xfId="0" applyFont="1" applyFill="1" applyBorder="1" applyAlignment="1" applyProtection="1">
      <alignment horizontal="left" vertical="center" wrapText="1"/>
      <protection hidden="1"/>
    </xf>
    <xf numFmtId="0" fontId="8" fillId="2" borderId="9" xfId="0" applyFont="1" applyFill="1" applyBorder="1" applyAlignment="1" applyProtection="1">
      <alignment horizontal="left" vertical="center" wrapText="1"/>
      <protection hidden="1"/>
    </xf>
    <xf numFmtId="0" fontId="8" fillId="3" borderId="7" xfId="0" applyFont="1" applyFill="1" applyBorder="1" applyAlignment="1" applyProtection="1">
      <alignment horizontal="center" vertical="center" wrapText="1"/>
      <protection locked="0" hidden="1"/>
    </xf>
    <xf numFmtId="0" fontId="8" fillId="3" borderId="8" xfId="0" applyFont="1" applyFill="1" applyBorder="1" applyAlignment="1" applyProtection="1">
      <alignment horizontal="center" vertical="center" wrapText="1"/>
      <protection locked="0" hidden="1"/>
    </xf>
    <xf numFmtId="0" fontId="8" fillId="3" borderId="9" xfId="0" applyFont="1" applyFill="1" applyBorder="1" applyAlignment="1" applyProtection="1">
      <alignment horizontal="center" vertical="center" wrapText="1"/>
      <protection locked="0" hidden="1"/>
    </xf>
    <xf numFmtId="0" fontId="8" fillId="2" borderId="7" xfId="0" applyFont="1" applyFill="1" applyBorder="1" applyAlignment="1" applyProtection="1">
      <alignment horizontal="center" vertical="center" wrapText="1"/>
      <protection locked="0" hidden="1"/>
    </xf>
    <xf numFmtId="0" fontId="8" fillId="2" borderId="8" xfId="0" applyFont="1" applyFill="1" applyBorder="1" applyAlignment="1" applyProtection="1">
      <alignment horizontal="center" vertical="center" wrapText="1"/>
      <protection locked="0" hidden="1"/>
    </xf>
    <xf numFmtId="0" fontId="8" fillId="2" borderId="9" xfId="0" applyFont="1" applyFill="1" applyBorder="1" applyAlignment="1" applyProtection="1">
      <alignment horizontal="center" vertical="center" wrapText="1"/>
      <protection locked="0" hidden="1"/>
    </xf>
    <xf numFmtId="0" fontId="9" fillId="2" borderId="2" xfId="0" applyFont="1" applyFill="1" applyBorder="1" applyAlignment="1" applyProtection="1">
      <alignment horizontal="left" vertical="center"/>
      <protection hidden="1"/>
    </xf>
    <xf numFmtId="0" fontId="9" fillId="4" borderId="2" xfId="0" applyFont="1" applyFill="1" applyBorder="1" applyAlignment="1" applyProtection="1">
      <alignment horizontal="center" vertical="center"/>
      <protection hidden="1"/>
    </xf>
    <xf numFmtId="0" fontId="8" fillId="2" borderId="7" xfId="0" applyFont="1" applyFill="1" applyBorder="1" applyAlignment="1" applyProtection="1">
      <alignment horizontal="center" vertical="center"/>
      <protection hidden="1"/>
    </xf>
    <xf numFmtId="0" fontId="8" fillId="2" borderId="8" xfId="0" applyFont="1" applyFill="1" applyBorder="1" applyAlignment="1" applyProtection="1">
      <alignment horizontal="center" vertical="center"/>
      <protection hidden="1"/>
    </xf>
    <xf numFmtId="0" fontId="8" fillId="2" borderId="9" xfId="0" applyFont="1" applyFill="1" applyBorder="1" applyAlignment="1" applyProtection="1">
      <alignment horizontal="center" vertical="center"/>
      <protection hidden="1"/>
    </xf>
    <xf numFmtId="164" fontId="8" fillId="2" borderId="7" xfId="0" applyNumberFormat="1" applyFont="1" applyFill="1" applyBorder="1" applyAlignment="1" applyProtection="1">
      <alignment horizontal="center" vertical="center"/>
      <protection locked="0" hidden="1"/>
    </xf>
    <xf numFmtId="164" fontId="8" fillId="2" borderId="8" xfId="0" applyNumberFormat="1" applyFont="1" applyFill="1" applyBorder="1" applyAlignment="1" applyProtection="1">
      <alignment horizontal="center" vertical="center"/>
      <protection locked="0" hidden="1"/>
    </xf>
    <xf numFmtId="164" fontId="8" fillId="2" borderId="9" xfId="0" applyNumberFormat="1" applyFont="1" applyFill="1" applyBorder="1" applyAlignment="1" applyProtection="1">
      <alignment horizontal="center" vertical="center"/>
      <protection locked="0" hidden="1"/>
    </xf>
    <xf numFmtId="0" fontId="9" fillId="2" borderId="7" xfId="0" applyFont="1" applyFill="1" applyBorder="1" applyAlignment="1" applyProtection="1">
      <alignment horizontal="left" vertical="center"/>
      <protection hidden="1"/>
    </xf>
    <xf numFmtId="0" fontId="9" fillId="2" borderId="9" xfId="0" applyFont="1" applyFill="1" applyBorder="1" applyAlignment="1" applyProtection="1">
      <alignment horizontal="left" vertical="center"/>
      <protection hidden="1"/>
    </xf>
    <xf numFmtId="4" fontId="9" fillId="2" borderId="2" xfId="0" applyNumberFormat="1" applyFont="1" applyFill="1" applyBorder="1" applyAlignment="1" applyProtection="1">
      <alignment horizontal="center" vertical="center"/>
      <protection hidden="1"/>
    </xf>
    <xf numFmtId="0" fontId="12" fillId="7" borderId="2" xfId="0" applyFont="1" applyFill="1" applyBorder="1" applyAlignment="1" applyProtection="1">
      <alignment horizontal="left" vertical="center"/>
      <protection hidden="1"/>
    </xf>
    <xf numFmtId="0" fontId="8" fillId="3" borderId="3" xfId="0" applyFont="1" applyFill="1" applyBorder="1" applyAlignment="1" applyProtection="1">
      <alignment horizontal="center" vertical="center" wrapText="1"/>
      <protection hidden="1"/>
    </xf>
    <xf numFmtId="0" fontId="8" fillId="3" borderId="16" xfId="0" applyFont="1" applyFill="1" applyBorder="1" applyAlignment="1" applyProtection="1">
      <alignment horizontal="center" vertical="center" wrapText="1"/>
      <protection hidden="1"/>
    </xf>
    <xf numFmtId="0" fontId="8" fillId="3" borderId="4" xfId="0" applyFont="1" applyFill="1" applyBorder="1" applyAlignment="1" applyProtection="1">
      <alignment horizontal="center" vertical="center" wrapText="1"/>
      <protection hidden="1"/>
    </xf>
    <xf numFmtId="0" fontId="8" fillId="3" borderId="5" xfId="0" applyFont="1" applyFill="1" applyBorder="1" applyAlignment="1" applyProtection="1">
      <alignment horizontal="center" vertical="center" wrapText="1"/>
      <protection hidden="1"/>
    </xf>
    <xf numFmtId="0" fontId="8" fillId="3" borderId="17"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8" fillId="3" borderId="21" xfId="0" applyFont="1" applyFill="1" applyBorder="1" applyAlignment="1" applyProtection="1">
      <alignment horizontal="left" vertical="center" wrapText="1"/>
      <protection hidden="1"/>
    </xf>
    <xf numFmtId="0" fontId="8" fillId="3" borderId="22" xfId="0" applyFont="1" applyFill="1" applyBorder="1" applyAlignment="1" applyProtection="1">
      <alignment horizontal="left" vertical="center" wrapText="1"/>
      <protection hidden="1"/>
    </xf>
    <xf numFmtId="0" fontId="8" fillId="3" borderId="23" xfId="0" applyFont="1" applyFill="1" applyBorder="1" applyAlignment="1" applyProtection="1">
      <alignment horizontal="left" vertical="center" wrapText="1"/>
      <protection hidden="1"/>
    </xf>
    <xf numFmtId="0" fontId="8" fillId="3" borderId="21" xfId="0" applyFont="1" applyFill="1" applyBorder="1" applyAlignment="1" applyProtection="1">
      <alignment horizontal="left" vertical="center"/>
      <protection hidden="1"/>
    </xf>
    <xf numFmtId="0" fontId="8" fillId="3" borderId="22" xfId="0" applyFont="1" applyFill="1" applyBorder="1" applyAlignment="1" applyProtection="1">
      <alignment horizontal="left" vertical="center"/>
      <protection hidden="1"/>
    </xf>
    <xf numFmtId="0" fontId="8" fillId="3" borderId="23" xfId="0" applyFont="1" applyFill="1" applyBorder="1" applyAlignment="1" applyProtection="1">
      <alignment horizontal="left" vertical="center"/>
      <protection hidden="1"/>
    </xf>
    <xf numFmtId="0" fontId="8" fillId="2" borderId="16" xfId="0" applyFont="1" applyFill="1" applyBorder="1" applyAlignment="1" applyProtection="1">
      <alignment horizontal="center" vertical="center" wrapText="1"/>
      <protection locked="0" hidden="1"/>
    </xf>
    <xf numFmtId="14" fontId="8" fillId="2" borderId="7" xfId="0" applyNumberFormat="1" applyFont="1" applyFill="1" applyBorder="1" applyAlignment="1" applyProtection="1">
      <alignment horizontal="center" vertical="center" wrapText="1"/>
      <protection locked="0" hidden="1"/>
    </xf>
    <xf numFmtId="14" fontId="8" fillId="2" borderId="8" xfId="0" applyNumberFormat="1" applyFont="1" applyFill="1" applyBorder="1" applyAlignment="1" applyProtection="1">
      <alignment horizontal="center" vertical="center" wrapText="1"/>
      <protection locked="0" hidden="1"/>
    </xf>
    <xf numFmtId="14" fontId="8" fillId="2" borderId="9" xfId="0" applyNumberFormat="1" applyFont="1" applyFill="1" applyBorder="1" applyAlignment="1" applyProtection="1">
      <alignment horizontal="center" vertical="center" wrapText="1"/>
      <protection locked="0" hidden="1"/>
    </xf>
    <xf numFmtId="0" fontId="8" fillId="3" borderId="20" xfId="0" applyFont="1" applyFill="1" applyBorder="1" applyAlignment="1" applyProtection="1">
      <alignment horizontal="left" vertical="center" wrapText="1"/>
      <protection hidden="1"/>
    </xf>
    <xf numFmtId="0" fontId="8" fillId="3" borderId="18" xfId="0" applyFont="1" applyFill="1" applyBorder="1" applyAlignment="1" applyProtection="1">
      <alignment horizontal="left" vertical="center" wrapText="1"/>
      <protection hidden="1"/>
    </xf>
    <xf numFmtId="0" fontId="8" fillId="3" borderId="19" xfId="0" applyFont="1" applyFill="1" applyBorder="1" applyAlignment="1" applyProtection="1">
      <alignment horizontal="left" vertical="center" wrapText="1"/>
      <protection hidden="1"/>
    </xf>
    <xf numFmtId="0" fontId="9" fillId="4" borderId="7" xfId="0" applyFont="1" applyFill="1" applyBorder="1" applyAlignment="1" applyProtection="1">
      <alignment horizontal="center" vertical="center"/>
      <protection hidden="1"/>
    </xf>
    <xf numFmtId="0" fontId="9" fillId="4" borderId="8" xfId="0" applyFont="1" applyFill="1" applyBorder="1" applyAlignment="1" applyProtection="1">
      <alignment horizontal="center" vertical="center"/>
      <protection hidden="1"/>
    </xf>
    <xf numFmtId="0" fontId="9" fillId="4" borderId="9" xfId="0" applyFont="1" applyFill="1" applyBorder="1" applyAlignment="1" applyProtection="1">
      <alignment horizontal="center" vertical="center"/>
      <protection hidden="1"/>
    </xf>
    <xf numFmtId="4" fontId="8" fillId="2" borderId="2" xfId="0" applyNumberFormat="1" applyFont="1" applyFill="1" applyBorder="1" applyAlignment="1" applyProtection="1">
      <alignment horizontal="center" vertical="center"/>
      <protection locked="0" hidden="1"/>
    </xf>
    <xf numFmtId="0" fontId="8" fillId="2" borderId="2" xfId="0" applyFont="1" applyFill="1" applyBorder="1" applyAlignment="1" applyProtection="1">
      <alignment horizontal="left" vertical="center"/>
      <protection hidden="1"/>
    </xf>
    <xf numFmtId="166" fontId="8" fillId="3" borderId="2" xfId="0" applyNumberFormat="1"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15" fillId="5" borderId="2" xfId="0" applyFont="1" applyFill="1" applyBorder="1" applyAlignment="1" applyProtection="1">
      <alignment horizontal="center" vertical="center" wrapText="1"/>
      <protection hidden="1"/>
    </xf>
    <xf numFmtId="166" fontId="8" fillId="2" borderId="2" xfId="0" applyNumberFormat="1" applyFont="1" applyFill="1" applyBorder="1" applyAlignment="1" applyProtection="1">
      <alignment horizontal="center" vertical="center"/>
      <protection hidden="1"/>
    </xf>
    <xf numFmtId="166" fontId="14" fillId="3" borderId="7" xfId="0" applyNumberFormat="1" applyFont="1" applyFill="1" applyBorder="1" applyAlignment="1" applyProtection="1">
      <alignment horizontal="center" vertical="center"/>
      <protection hidden="1"/>
    </xf>
    <xf numFmtId="166" fontId="14" fillId="3" borderId="8" xfId="0" applyNumberFormat="1" applyFont="1" applyFill="1" applyBorder="1" applyAlignment="1" applyProtection="1">
      <alignment horizontal="center" vertical="center"/>
      <protection hidden="1"/>
    </xf>
    <xf numFmtId="166" fontId="14" fillId="3" borderId="9" xfId="0" applyNumberFormat="1" applyFont="1" applyFill="1" applyBorder="1" applyAlignment="1" applyProtection="1">
      <alignment horizontal="center" vertical="center"/>
      <protection hidden="1"/>
    </xf>
    <xf numFmtId="166" fontId="14" fillId="2" borderId="7" xfId="0" applyNumberFormat="1" applyFont="1" applyFill="1" applyBorder="1" applyAlignment="1" applyProtection="1">
      <alignment horizontal="center" vertical="center"/>
      <protection hidden="1"/>
    </xf>
    <xf numFmtId="166" fontId="14" fillId="2" borderId="8" xfId="0" applyNumberFormat="1" applyFont="1" applyFill="1" applyBorder="1" applyAlignment="1" applyProtection="1">
      <alignment horizontal="center" vertical="center"/>
      <protection hidden="1"/>
    </xf>
    <xf numFmtId="166" fontId="14" fillId="2" borderId="9" xfId="0" applyNumberFormat="1" applyFont="1" applyFill="1" applyBorder="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25" xfId="0" applyFont="1" applyBorder="1" applyAlignment="1" applyProtection="1">
      <alignment horizontal="center" vertical="center"/>
      <protection locked="0" hidden="1"/>
    </xf>
    <xf numFmtId="0" fontId="8" fillId="0" borderId="26" xfId="0" applyFont="1" applyBorder="1" applyAlignment="1" applyProtection="1">
      <alignment horizontal="center" vertical="center"/>
      <protection locked="0" hidden="1"/>
    </xf>
    <xf numFmtId="14" fontId="8" fillId="0" borderId="28" xfId="0" applyNumberFormat="1" applyFont="1" applyBorder="1" applyAlignment="1" applyProtection="1">
      <alignment horizontal="center" vertical="center"/>
      <protection locked="0" hidden="1"/>
    </xf>
    <xf numFmtId="14" fontId="8" fillId="0" borderId="25" xfId="0" applyNumberFormat="1" applyFont="1" applyBorder="1" applyAlignment="1" applyProtection="1">
      <alignment horizontal="center" vertical="center"/>
      <protection locked="0" hidden="1"/>
    </xf>
    <xf numFmtId="0" fontId="8" fillId="0" borderId="25" xfId="0" applyFont="1" applyBorder="1" applyAlignment="1" applyProtection="1">
      <alignment horizontal="center" vertical="center"/>
      <protection hidden="1"/>
    </xf>
    <xf numFmtId="0" fontId="8" fillId="0" borderId="2" xfId="0" applyFont="1" applyBorder="1" applyAlignment="1" applyProtection="1">
      <alignment horizontal="right" vertical="center"/>
      <protection hidden="1"/>
    </xf>
    <xf numFmtId="0" fontId="8" fillId="0" borderId="2" xfId="0" applyFont="1" applyBorder="1" applyAlignment="1" applyProtection="1">
      <alignment horizontal="left" vertical="center"/>
      <protection hidden="1"/>
    </xf>
    <xf numFmtId="0" fontId="12" fillId="7" borderId="7" xfId="0" applyFont="1" applyFill="1" applyBorder="1" applyAlignment="1" applyProtection="1">
      <alignment horizontal="left" vertical="center"/>
      <protection hidden="1"/>
    </xf>
    <xf numFmtId="0" fontId="12" fillId="7" borderId="8" xfId="0" applyFont="1" applyFill="1" applyBorder="1" applyAlignment="1" applyProtection="1">
      <alignment horizontal="left" vertical="center"/>
      <protection hidden="1"/>
    </xf>
    <xf numFmtId="0" fontId="12" fillId="7" borderId="9" xfId="0" applyFont="1" applyFill="1" applyBorder="1" applyAlignment="1" applyProtection="1">
      <alignment horizontal="left" vertical="center"/>
      <protection hidden="1"/>
    </xf>
    <xf numFmtId="0" fontId="9" fillId="2" borderId="2" xfId="0" applyFont="1" applyFill="1" applyBorder="1" applyAlignment="1" applyProtection="1">
      <alignment horizontal="center" vertical="center"/>
      <protection hidden="1"/>
    </xf>
    <xf numFmtId="167" fontId="9" fillId="2" borderId="2" xfId="0" applyNumberFormat="1" applyFont="1" applyFill="1" applyBorder="1" applyAlignment="1" applyProtection="1">
      <alignment horizontal="center" vertical="center"/>
      <protection hidden="1"/>
    </xf>
    <xf numFmtId="0" fontId="13" fillId="2" borderId="2" xfId="0" applyFont="1" applyFill="1" applyBorder="1" applyAlignment="1" applyProtection="1">
      <alignment horizontal="left" vertical="center"/>
      <protection hidden="1"/>
    </xf>
    <xf numFmtId="0" fontId="13" fillId="0" borderId="2" xfId="0" applyFont="1" applyBorder="1" applyAlignment="1" applyProtection="1">
      <alignment horizontal="left" vertical="center" wrapText="1"/>
      <protection hidden="1"/>
    </xf>
    <xf numFmtId="0" fontId="14" fillId="2" borderId="7" xfId="0" applyFont="1" applyFill="1" applyBorder="1" applyAlignment="1" applyProtection="1">
      <alignment horizontal="left" vertical="center"/>
      <protection hidden="1"/>
    </xf>
    <xf numFmtId="0" fontId="14" fillId="2" borderId="8" xfId="0" applyFont="1" applyFill="1" applyBorder="1" applyAlignment="1" applyProtection="1">
      <alignment horizontal="left" vertical="center"/>
      <protection hidden="1"/>
    </xf>
    <xf numFmtId="0" fontId="14" fillId="2" borderId="9" xfId="0" applyFont="1" applyFill="1" applyBorder="1" applyAlignment="1" applyProtection="1">
      <alignment horizontal="left" vertical="center"/>
      <protection hidden="1"/>
    </xf>
    <xf numFmtId="0" fontId="9" fillId="4" borderId="2" xfId="0" applyFont="1" applyFill="1" applyBorder="1" applyAlignment="1" applyProtection="1">
      <alignment horizontal="left" vertical="center"/>
      <protection hidden="1"/>
    </xf>
    <xf numFmtId="166" fontId="9" fillId="4" borderId="2" xfId="0" applyNumberFormat="1" applyFont="1" applyFill="1" applyBorder="1" applyAlignment="1" applyProtection="1">
      <alignment horizontal="center" vertical="center"/>
      <protection hidden="1"/>
    </xf>
    <xf numFmtId="0" fontId="8" fillId="0" borderId="2"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12" fillId="6" borderId="2" xfId="0" applyFont="1" applyFill="1" applyBorder="1" applyAlignment="1" applyProtection="1">
      <alignment horizontal="left" vertical="center"/>
      <protection hidden="1"/>
    </xf>
    <xf numFmtId="0" fontId="8" fillId="3" borderId="2" xfId="0" applyFont="1" applyFill="1" applyBorder="1" applyAlignment="1" applyProtection="1">
      <alignment horizontal="center" vertical="center"/>
      <protection locked="0" hidden="1"/>
    </xf>
    <xf numFmtId="0" fontId="8" fillId="3" borderId="2" xfId="0" applyFont="1" applyFill="1" applyBorder="1" applyAlignment="1" applyProtection="1">
      <alignment horizontal="center" vertical="center" wrapText="1"/>
      <protection hidden="1"/>
    </xf>
    <xf numFmtId="0" fontId="9" fillId="5" borderId="2" xfId="0" applyFont="1" applyFill="1" applyBorder="1" applyAlignment="1" applyProtection="1">
      <alignment horizontal="center" vertical="center"/>
      <protection hidden="1"/>
    </xf>
    <xf numFmtId="0" fontId="8" fillId="4" borderId="2" xfId="0" applyFont="1" applyFill="1" applyBorder="1" applyAlignment="1" applyProtection="1">
      <alignment horizontal="center" vertical="center"/>
      <protection hidden="1"/>
    </xf>
    <xf numFmtId="0" fontId="9" fillId="2" borderId="2" xfId="0" applyFont="1" applyFill="1" applyBorder="1" applyAlignment="1" applyProtection="1">
      <alignment horizontal="right" vertical="center"/>
      <protection hidden="1"/>
    </xf>
    <xf numFmtId="0" fontId="9" fillId="3" borderId="2" xfId="0" applyFont="1" applyFill="1" applyBorder="1" applyAlignment="1" applyProtection="1">
      <alignment horizontal="right" vertical="center"/>
      <protection hidden="1"/>
    </xf>
    <xf numFmtId="0" fontId="9" fillId="3" borderId="2" xfId="0" applyFont="1" applyFill="1" applyBorder="1" applyAlignment="1" applyProtection="1">
      <alignment horizontal="right" vertical="center" wrapText="1"/>
      <protection hidden="1"/>
    </xf>
    <xf numFmtId="0" fontId="15" fillId="5" borderId="2" xfId="0" applyFont="1" applyFill="1" applyBorder="1" applyAlignment="1" applyProtection="1">
      <alignment horizontal="center" vertical="center"/>
      <protection hidden="1"/>
    </xf>
    <xf numFmtId="166" fontId="18" fillId="4" borderId="2" xfId="0" applyNumberFormat="1" applyFont="1" applyFill="1" applyBorder="1" applyAlignment="1" applyProtection="1">
      <alignment horizontal="center" vertical="center" wrapText="1"/>
      <protection hidden="1"/>
    </xf>
    <xf numFmtId="0" fontId="18" fillId="4" borderId="2" xfId="0" applyFont="1" applyFill="1" applyBorder="1" applyAlignment="1" applyProtection="1">
      <alignment horizontal="center" vertical="center" wrapText="1"/>
      <protection hidden="1"/>
    </xf>
    <xf numFmtId="0" fontId="13" fillId="0" borderId="2" xfId="0" applyFont="1" applyBorder="1" applyAlignment="1" applyProtection="1">
      <alignment horizontal="left" vertical="center"/>
      <protection hidden="1"/>
    </xf>
    <xf numFmtId="0" fontId="12" fillId="6" borderId="2" xfId="0" applyFont="1" applyFill="1" applyBorder="1" applyAlignment="1" applyProtection="1">
      <alignment horizontal="left" vertical="center" wrapText="1"/>
      <protection hidden="1"/>
    </xf>
    <xf numFmtId="0" fontId="14" fillId="0" borderId="2" xfId="0" applyFont="1" applyBorder="1" applyAlignment="1" applyProtection="1">
      <alignment horizontal="left" vertical="center" wrapText="1"/>
      <protection hidden="1"/>
    </xf>
    <xf numFmtId="0" fontId="4" fillId="0" borderId="2" xfId="0" applyFont="1" applyBorder="1" applyAlignment="1">
      <alignment horizontal="left" vertical="center" wrapText="1"/>
    </xf>
    <xf numFmtId="14" fontId="8" fillId="3" borderId="2" xfId="0" applyNumberFormat="1" applyFont="1" applyFill="1" applyBorder="1" applyAlignment="1" applyProtection="1">
      <alignment horizontal="center"/>
      <protection hidden="1"/>
    </xf>
    <xf numFmtId="0" fontId="8" fillId="3" borderId="2" xfId="0" applyFont="1" applyFill="1" applyBorder="1" applyAlignment="1" applyProtection="1">
      <alignment horizontal="left"/>
      <protection hidden="1"/>
    </xf>
    <xf numFmtId="0" fontId="8" fillId="2" borderId="3" xfId="0" applyFont="1" applyFill="1" applyBorder="1" applyAlignment="1" applyProtection="1">
      <alignment horizontal="left"/>
      <protection hidden="1"/>
    </xf>
    <xf numFmtId="0" fontId="8" fillId="2" borderId="16" xfId="0" applyFont="1" applyFill="1" applyBorder="1" applyAlignment="1" applyProtection="1">
      <alignment horizontal="left"/>
      <protection hidden="1"/>
    </xf>
    <xf numFmtId="0" fontId="8" fillId="2" borderId="4" xfId="0" applyFont="1" applyFill="1" applyBorder="1" applyAlignment="1" applyProtection="1">
      <alignment horizontal="left"/>
      <protection hidden="1"/>
    </xf>
    <xf numFmtId="0" fontId="8" fillId="2" borderId="31" xfId="0" applyFont="1" applyFill="1" applyBorder="1" applyAlignment="1" applyProtection="1">
      <alignment horizontal="left"/>
      <protection hidden="1"/>
    </xf>
    <xf numFmtId="0" fontId="8" fillId="2" borderId="0" xfId="0" applyFont="1" applyFill="1" applyBorder="1" applyAlignment="1" applyProtection="1">
      <alignment horizontal="left"/>
      <protection hidden="1"/>
    </xf>
    <xf numFmtId="0" fontId="8" fillId="2" borderId="30" xfId="0" applyFont="1" applyFill="1" applyBorder="1" applyAlignment="1" applyProtection="1">
      <alignment horizontal="left"/>
      <protection hidden="1"/>
    </xf>
    <xf numFmtId="0" fontId="8" fillId="2" borderId="5" xfId="0" applyFont="1" applyFill="1" applyBorder="1" applyAlignment="1" applyProtection="1">
      <alignment horizontal="left"/>
      <protection hidden="1"/>
    </xf>
    <xf numFmtId="0" fontId="8" fillId="2" borderId="17" xfId="0" applyFont="1" applyFill="1" applyBorder="1" applyAlignment="1" applyProtection="1">
      <alignment horizontal="left"/>
      <protection hidden="1"/>
    </xf>
    <xf numFmtId="0" fontId="8" fillId="2" borderId="6" xfId="0" applyFont="1" applyFill="1" applyBorder="1" applyAlignment="1" applyProtection="1">
      <alignment horizontal="left"/>
      <protection hidden="1"/>
    </xf>
    <xf numFmtId="0" fontId="8" fillId="2" borderId="2" xfId="0" applyFont="1" applyFill="1" applyBorder="1" applyAlignment="1" applyProtection="1">
      <alignment horizontal="left"/>
      <protection hidden="1"/>
    </xf>
    <xf numFmtId="0" fontId="8" fillId="3" borderId="2" xfId="0" applyFont="1" applyFill="1" applyBorder="1" applyAlignment="1" applyProtection="1">
      <alignment horizontal="center"/>
      <protection hidden="1"/>
    </xf>
    <xf numFmtId="14" fontId="8" fillId="2" borderId="2" xfId="0" applyNumberFormat="1" applyFont="1" applyFill="1" applyBorder="1" applyAlignment="1" applyProtection="1">
      <alignment horizontal="center"/>
      <protection hidden="1"/>
    </xf>
    <xf numFmtId="14" fontId="8" fillId="2" borderId="7" xfId="0" applyNumberFormat="1" applyFont="1" applyFill="1" applyBorder="1" applyAlignment="1" applyProtection="1">
      <alignment horizontal="center"/>
      <protection hidden="1"/>
    </xf>
    <xf numFmtId="14" fontId="8" fillId="2" borderId="8" xfId="0" applyNumberFormat="1" applyFont="1" applyFill="1" applyBorder="1" applyAlignment="1" applyProtection="1">
      <alignment horizontal="center"/>
      <protection hidden="1"/>
    </xf>
    <xf numFmtId="14" fontId="8" fillId="2" borderId="9" xfId="0" applyNumberFormat="1" applyFont="1" applyFill="1" applyBorder="1" applyAlignment="1" applyProtection="1">
      <alignment horizontal="center"/>
      <protection hidden="1"/>
    </xf>
    <xf numFmtId="0" fontId="8" fillId="4" borderId="2" xfId="0" applyFont="1" applyFill="1" applyBorder="1" applyAlignment="1" applyProtection="1">
      <alignment horizontal="center"/>
      <protection hidden="1"/>
    </xf>
    <xf numFmtId="0" fontId="8" fillId="3" borderId="2" xfId="0" applyFont="1" applyFill="1" applyBorder="1" applyAlignment="1" applyProtection="1">
      <alignment horizontal="left" vertical="center"/>
      <protection hidden="1"/>
    </xf>
    <xf numFmtId="8" fontId="8" fillId="3" borderId="2" xfId="0" applyNumberFormat="1" applyFont="1" applyFill="1" applyBorder="1" applyAlignment="1" applyProtection="1">
      <alignment horizontal="right" vertical="center"/>
      <protection hidden="1"/>
    </xf>
    <xf numFmtId="0" fontId="23" fillId="3" borderId="2" xfId="0" applyFont="1" applyFill="1" applyBorder="1" applyAlignment="1" applyProtection="1">
      <alignment horizontal="center"/>
      <protection hidden="1"/>
    </xf>
    <xf numFmtId="0" fontId="8" fillId="3" borderId="2" xfId="0" applyFont="1" applyFill="1" applyBorder="1" applyAlignment="1" applyProtection="1">
      <alignment horizontal="center"/>
      <protection locked="0" hidden="1"/>
    </xf>
    <xf numFmtId="0" fontId="9" fillId="4" borderId="2" xfId="0" applyFont="1" applyFill="1" applyBorder="1" applyAlignment="1" applyProtection="1">
      <alignment horizontal="right" vertical="center"/>
      <protection hidden="1"/>
    </xf>
    <xf numFmtId="166" fontId="9" fillId="4" borderId="2" xfId="0" applyNumberFormat="1" applyFont="1" applyFill="1" applyBorder="1" applyAlignment="1" applyProtection="1">
      <alignment horizontal="right" vertical="center"/>
      <protection hidden="1"/>
    </xf>
    <xf numFmtId="0" fontId="8" fillId="2" borderId="2" xfId="0" applyFont="1" applyFill="1" applyBorder="1" applyAlignment="1" applyProtection="1">
      <alignment horizontal="left" vertical="top" wrapText="1"/>
      <protection locked="0" hidden="1"/>
    </xf>
    <xf numFmtId="8" fontId="8" fillId="2" borderId="2" xfId="0" applyNumberFormat="1" applyFont="1" applyFill="1" applyBorder="1" applyAlignment="1" applyProtection="1">
      <alignment horizontal="right" vertical="center"/>
      <protection hidden="1"/>
    </xf>
    <xf numFmtId="0" fontId="8" fillId="2" borderId="2" xfId="0" applyFont="1" applyFill="1" applyBorder="1" applyAlignment="1" applyProtection="1">
      <alignment horizontal="center" vertical="center" wrapText="1"/>
      <protection hidden="1"/>
    </xf>
    <xf numFmtId="0" fontId="8" fillId="2" borderId="2" xfId="0" applyFont="1" applyFill="1" applyBorder="1" applyAlignment="1" applyProtection="1">
      <alignment horizontal="center"/>
      <protection locked="0" hidden="1"/>
    </xf>
    <xf numFmtId="0" fontId="8" fillId="2" borderId="2" xfId="0" applyFont="1" applyFill="1" applyBorder="1" applyAlignment="1" applyProtection="1">
      <alignment horizontal="center"/>
      <protection hidden="1"/>
    </xf>
    <xf numFmtId="0" fontId="9" fillId="3" borderId="2"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textRotation="90" wrapText="1"/>
      <protection hidden="1"/>
    </xf>
    <xf numFmtId="0" fontId="9" fillId="3" borderId="2" xfId="0" applyFont="1" applyFill="1" applyBorder="1" applyAlignment="1" applyProtection="1">
      <alignment horizontal="center" vertical="center" textRotation="90"/>
      <protection hidden="1"/>
    </xf>
    <xf numFmtId="0" fontId="9" fillId="3" borderId="7" xfId="0" applyFont="1" applyFill="1" applyBorder="1" applyAlignment="1" applyProtection="1">
      <alignment horizontal="center" vertical="center"/>
      <protection locked="0" hidden="1"/>
    </xf>
    <xf numFmtId="0" fontId="9" fillId="3" borderId="8" xfId="0" applyFont="1" applyFill="1" applyBorder="1" applyAlignment="1" applyProtection="1">
      <alignment horizontal="center" vertical="center"/>
      <protection locked="0" hidden="1"/>
    </xf>
    <xf numFmtId="0" fontId="9" fillId="3" borderId="9" xfId="0" applyFont="1" applyFill="1" applyBorder="1" applyAlignment="1" applyProtection="1">
      <alignment horizontal="center" vertical="center"/>
      <protection locked="0" hidden="1"/>
    </xf>
    <xf numFmtId="0" fontId="8" fillId="2" borderId="2" xfId="0" applyFont="1" applyFill="1" applyBorder="1" applyAlignment="1" applyProtection="1">
      <alignment horizontal="center" vertical="center"/>
      <protection hidden="1"/>
    </xf>
    <xf numFmtId="0" fontId="8" fillId="2" borderId="2" xfId="0" applyFont="1" applyFill="1" applyBorder="1" applyAlignment="1" applyProtection="1">
      <alignment horizontal="center" vertical="center" wrapText="1"/>
      <protection locked="0" hidden="1"/>
    </xf>
    <xf numFmtId="0" fontId="8" fillId="3" borderId="2" xfId="0" applyFont="1" applyFill="1" applyBorder="1" applyAlignment="1" applyProtection="1">
      <alignment horizontal="center" vertical="center" wrapText="1"/>
      <protection locked="0" hidden="1"/>
    </xf>
    <xf numFmtId="0" fontId="14" fillId="2" borderId="2" xfId="0" applyFont="1" applyFill="1" applyBorder="1" applyAlignment="1" applyProtection="1">
      <alignment horizontal="center" vertical="center"/>
      <protection hidden="1"/>
    </xf>
    <xf numFmtId="0" fontId="8" fillId="0" borderId="2" xfId="0" applyFont="1" applyBorder="1" applyAlignment="1" applyProtection="1">
      <alignment horizontal="center"/>
      <protection hidden="1"/>
    </xf>
    <xf numFmtId="0" fontId="9" fillId="2" borderId="2" xfId="0" applyFont="1" applyFill="1" applyBorder="1" applyAlignment="1" applyProtection="1">
      <alignment horizontal="center" vertical="center" wrapText="1"/>
      <protection hidden="1"/>
    </xf>
    <xf numFmtId="0" fontId="9" fillId="3" borderId="2" xfId="0" applyFont="1" applyFill="1" applyBorder="1" applyAlignment="1" applyProtection="1">
      <alignment horizontal="center" vertical="center" wrapText="1"/>
      <protection hidden="1"/>
    </xf>
    <xf numFmtId="14" fontId="8" fillId="2" borderId="2" xfId="0" applyNumberFormat="1" applyFont="1" applyFill="1" applyBorder="1" applyAlignment="1" applyProtection="1">
      <alignment horizontal="center" vertical="center"/>
      <protection hidden="1"/>
    </xf>
    <xf numFmtId="0" fontId="9" fillId="4" borderId="2" xfId="0" applyFont="1" applyFill="1" applyBorder="1" applyAlignment="1" applyProtection="1">
      <alignment horizontal="center" vertical="center" wrapText="1"/>
      <protection hidden="1"/>
    </xf>
    <xf numFmtId="0" fontId="8" fillId="2" borderId="2" xfId="0" applyFont="1" applyFill="1" applyBorder="1" applyAlignment="1" applyProtection="1">
      <alignment horizontal="center" vertical="center"/>
      <protection locked="0" hidden="1"/>
    </xf>
    <xf numFmtId="0" fontId="22" fillId="0" borderId="0" xfId="0" applyFont="1" applyBorder="1" applyAlignment="1" applyProtection="1">
      <alignment horizontal="left"/>
      <protection hidden="1"/>
    </xf>
    <xf numFmtId="0" fontId="9" fillId="2" borderId="2" xfId="0" applyFont="1" applyFill="1" applyBorder="1" applyAlignment="1" applyProtection="1">
      <alignment horizontal="center" vertical="center"/>
      <protection locked="0" hidden="1"/>
    </xf>
    <xf numFmtId="0" fontId="9" fillId="3" borderId="2" xfId="0" applyFont="1" applyFill="1" applyBorder="1" applyAlignment="1" applyProtection="1">
      <alignment horizontal="center" vertical="center"/>
      <protection locked="0" hidden="1"/>
    </xf>
    <xf numFmtId="0" fontId="8" fillId="0" borderId="7" xfId="0" applyFont="1" applyBorder="1" applyAlignment="1" applyProtection="1">
      <alignment horizontal="center" wrapText="1"/>
      <protection hidden="1"/>
    </xf>
    <xf numFmtId="0" fontId="8" fillId="0" borderId="8" xfId="0" applyFont="1" applyBorder="1" applyAlignment="1" applyProtection="1">
      <alignment horizontal="center" wrapText="1"/>
      <protection hidden="1"/>
    </xf>
    <xf numFmtId="0" fontId="8" fillId="0" borderId="9" xfId="0" applyFont="1" applyBorder="1" applyAlignment="1" applyProtection="1">
      <alignment horizontal="center" wrapText="1"/>
      <protection hidden="1"/>
    </xf>
    <xf numFmtId="0" fontId="8" fillId="4" borderId="2" xfId="0" applyFont="1" applyFill="1" applyBorder="1" applyAlignment="1" applyProtection="1">
      <alignment horizontal="center" vertical="center" textRotation="90" wrapText="1"/>
      <protection hidden="1"/>
    </xf>
    <xf numFmtId="0" fontId="8" fillId="3" borderId="7" xfId="0" applyFont="1" applyFill="1" applyBorder="1" applyAlignment="1" applyProtection="1">
      <alignment horizontal="center" vertical="center"/>
      <protection locked="0" hidden="1"/>
    </xf>
    <xf numFmtId="0" fontId="8" fillId="3" borderId="8" xfId="0" applyFont="1" applyFill="1" applyBorder="1" applyAlignment="1" applyProtection="1">
      <alignment horizontal="center" vertical="center"/>
      <protection locked="0" hidden="1"/>
    </xf>
    <xf numFmtId="0" fontId="8" fillId="3" borderId="9" xfId="0" applyFont="1" applyFill="1" applyBorder="1" applyAlignment="1" applyProtection="1">
      <alignment horizontal="center" vertical="center"/>
      <protection locked="0" hidden="1"/>
    </xf>
    <xf numFmtId="0" fontId="21" fillId="2" borderId="2" xfId="0" applyFont="1" applyFill="1" applyBorder="1" applyAlignment="1" applyProtection="1">
      <alignment horizontal="center" vertical="center" textRotation="90"/>
      <protection locked="0" hidden="1"/>
    </xf>
    <xf numFmtId="0" fontId="8" fillId="3" borderId="7"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0" fontId="8" fillId="3" borderId="9" xfId="0" applyFont="1" applyFill="1" applyBorder="1" applyAlignment="1" applyProtection="1">
      <alignment horizontal="center" vertical="center"/>
      <protection hidden="1"/>
    </xf>
    <xf numFmtId="0" fontId="21" fillId="3" borderId="2" xfId="0" applyFont="1" applyFill="1" applyBorder="1" applyAlignment="1" applyProtection="1">
      <alignment horizontal="center" vertical="center" textRotation="90"/>
      <protection locked="0" hidden="1"/>
    </xf>
    <xf numFmtId="0" fontId="14" fillId="3" borderId="2" xfId="0" applyFont="1" applyFill="1" applyBorder="1" applyAlignment="1" applyProtection="1">
      <alignment horizontal="center" vertical="center"/>
      <protection hidden="1"/>
    </xf>
    <xf numFmtId="0" fontId="8" fillId="0" borderId="7" xfId="0" applyFont="1" applyBorder="1" applyAlignment="1" applyProtection="1">
      <alignment horizontal="left" vertical="center"/>
      <protection hidden="1"/>
    </xf>
    <xf numFmtId="0" fontId="8" fillId="0" borderId="8" xfId="0" applyFont="1" applyBorder="1" applyAlignment="1" applyProtection="1">
      <alignment horizontal="left" vertical="center"/>
      <protection hidden="1"/>
    </xf>
    <xf numFmtId="0" fontId="8" fillId="0" borderId="9" xfId="0" applyFont="1" applyBorder="1" applyAlignment="1" applyProtection="1">
      <alignment horizontal="left" vertical="center"/>
      <protection hidden="1"/>
    </xf>
    <xf numFmtId="166" fontId="8" fillId="2" borderId="11" xfId="0" applyNumberFormat="1" applyFont="1" applyFill="1" applyBorder="1" applyAlignment="1" applyProtection="1">
      <alignment horizontal="center" vertical="center"/>
      <protection hidden="1"/>
    </xf>
    <xf numFmtId="166" fontId="8" fillId="4" borderId="0" xfId="0" applyNumberFormat="1" applyFont="1" applyFill="1" applyBorder="1" applyAlignment="1" applyProtection="1">
      <alignment horizontal="center" vertical="center"/>
      <protection hidden="1"/>
    </xf>
    <xf numFmtId="0" fontId="8" fillId="0" borderId="7" xfId="0" applyFont="1" applyBorder="1" applyAlignment="1" applyProtection="1">
      <alignment horizontal="left" vertical="center"/>
      <protection locked="0" hidden="1"/>
    </xf>
    <xf numFmtId="0" fontId="8" fillId="0" borderId="8" xfId="0" applyFont="1" applyBorder="1" applyAlignment="1" applyProtection="1">
      <alignment horizontal="left" vertical="center"/>
      <protection locked="0" hidden="1"/>
    </xf>
    <xf numFmtId="0" fontId="8" fillId="0" borderId="9" xfId="0" applyFont="1" applyBorder="1" applyAlignment="1" applyProtection="1">
      <alignment horizontal="left" vertical="center"/>
      <protection locked="0" hidden="1"/>
    </xf>
    <xf numFmtId="0" fontId="8" fillId="3" borderId="0" xfId="0" applyFont="1" applyFill="1" applyBorder="1" applyAlignment="1" applyProtection="1">
      <alignment horizontal="left" vertical="center"/>
      <protection hidden="1"/>
    </xf>
    <xf numFmtId="14" fontId="8" fillId="0" borderId="2" xfId="0" applyNumberFormat="1" applyFont="1" applyBorder="1" applyAlignment="1" applyProtection="1">
      <alignment horizontal="center"/>
      <protection locked="0" hidden="1"/>
    </xf>
    <xf numFmtId="0" fontId="8" fillId="0" borderId="7" xfId="0" applyFont="1" applyBorder="1" applyAlignment="1" applyProtection="1">
      <alignment horizontal="left"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3" borderId="0" xfId="0" applyFont="1" applyFill="1" applyBorder="1" applyAlignment="1" applyProtection="1">
      <alignment horizontal="center" vertical="center"/>
      <protection hidden="1"/>
    </xf>
    <xf numFmtId="14" fontId="9" fillId="0" borderId="2" xfId="0" applyNumberFormat="1" applyFont="1" applyBorder="1" applyAlignment="1" applyProtection="1">
      <alignment horizontal="center"/>
      <protection hidden="1"/>
    </xf>
    <xf numFmtId="14" fontId="8" fillId="0" borderId="2" xfId="0" applyNumberFormat="1" applyFont="1" applyBorder="1" applyAlignment="1" applyProtection="1">
      <alignment horizontal="center"/>
      <protection hidden="1"/>
    </xf>
    <xf numFmtId="0" fontId="14" fillId="8" borderId="7" xfId="0" applyFont="1" applyFill="1" applyBorder="1" applyAlignment="1" applyProtection="1">
      <alignment horizontal="left" vertical="center" wrapText="1"/>
      <protection hidden="1"/>
    </xf>
    <xf numFmtId="0" fontId="14" fillId="8" borderId="8" xfId="0" applyFont="1" applyFill="1" applyBorder="1" applyAlignment="1" applyProtection="1">
      <alignment horizontal="left" vertical="center" wrapText="1"/>
      <protection hidden="1"/>
    </xf>
    <xf numFmtId="0" fontId="14" fillId="8" borderId="9" xfId="0" applyFont="1" applyFill="1" applyBorder="1" applyAlignment="1" applyProtection="1">
      <alignment horizontal="left" vertical="center" wrapText="1"/>
      <protection hidden="1"/>
    </xf>
    <xf numFmtId="0" fontId="14" fillId="0" borderId="7" xfId="0" applyFont="1" applyBorder="1" applyAlignment="1" applyProtection="1">
      <alignment horizontal="left" vertical="center" wrapText="1"/>
      <protection hidden="1"/>
    </xf>
    <xf numFmtId="0" fontId="14" fillId="0" borderId="8" xfId="0" applyFont="1" applyBorder="1" applyAlignment="1" applyProtection="1">
      <alignment horizontal="left" vertical="center" wrapText="1"/>
      <protection hidden="1"/>
    </xf>
    <xf numFmtId="0" fontId="14" fillId="0" borderId="9" xfId="0" applyFont="1" applyBorder="1" applyAlignment="1" applyProtection="1">
      <alignment horizontal="left" vertical="center" wrapText="1"/>
      <protection hidden="1"/>
    </xf>
    <xf numFmtId="166" fontId="8" fillId="0" borderId="3" xfId="0" applyNumberFormat="1" applyFont="1" applyFill="1" applyBorder="1" applyAlignment="1" applyProtection="1">
      <alignment horizontal="center" vertical="center"/>
      <protection hidden="1"/>
    </xf>
    <xf numFmtId="166" fontId="8" fillId="0" borderId="16" xfId="0" applyNumberFormat="1" applyFont="1" applyFill="1" applyBorder="1" applyAlignment="1" applyProtection="1">
      <alignment horizontal="center" vertical="center"/>
      <protection hidden="1"/>
    </xf>
    <xf numFmtId="166" fontId="8" fillId="0" borderId="4" xfId="0" applyNumberFormat="1" applyFont="1" applyFill="1" applyBorder="1" applyAlignment="1" applyProtection="1">
      <alignment horizontal="center" vertical="center"/>
      <protection hidden="1"/>
    </xf>
    <xf numFmtId="0" fontId="8" fillId="0" borderId="3" xfId="0" applyFont="1" applyFill="1" applyBorder="1" applyAlignment="1" applyProtection="1">
      <alignment horizontal="left" vertical="center"/>
      <protection hidden="1"/>
    </xf>
    <xf numFmtId="0" fontId="8" fillId="0" borderId="16" xfId="0" applyFont="1" applyFill="1" applyBorder="1" applyAlignment="1" applyProtection="1">
      <alignment horizontal="left" vertical="center"/>
      <protection hidden="1"/>
    </xf>
    <xf numFmtId="0" fontId="8" fillId="0" borderId="4" xfId="0" applyFont="1" applyFill="1" applyBorder="1" applyAlignment="1" applyProtection="1">
      <alignment horizontal="left" vertical="center"/>
      <protection hidden="1"/>
    </xf>
    <xf numFmtId="0" fontId="8" fillId="4" borderId="0" xfId="0" applyFont="1" applyFill="1" applyBorder="1" applyAlignment="1" applyProtection="1">
      <alignment horizontal="left" vertical="center"/>
      <protection hidden="1"/>
    </xf>
    <xf numFmtId="166" fontId="8" fillId="0" borderId="2" xfId="0" applyNumberFormat="1" applyFont="1" applyBorder="1" applyAlignment="1" applyProtection="1">
      <alignment horizontal="center"/>
      <protection hidden="1"/>
    </xf>
    <xf numFmtId="165" fontId="2" fillId="0" borderId="2" xfId="0" applyNumberFormat="1" applyFont="1" applyBorder="1" applyAlignment="1" applyProtection="1">
      <alignment horizontal="center"/>
    </xf>
    <xf numFmtId="0" fontId="7" fillId="0" borderId="7" xfId="0" applyFont="1" applyBorder="1" applyAlignment="1" applyProtection="1">
      <alignment horizontal="left" vertical="center" wrapText="1"/>
    </xf>
    <xf numFmtId="0" fontId="7" fillId="0" borderId="8" xfId="0" applyFont="1" applyBorder="1" applyAlignment="1" applyProtection="1">
      <alignment horizontal="left" vertical="center" wrapText="1"/>
    </xf>
    <xf numFmtId="0" fontId="7" fillId="0" borderId="9" xfId="0" applyFont="1" applyBorder="1" applyAlignment="1" applyProtection="1">
      <alignment horizontal="left" vertical="center" wrapText="1"/>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166" fontId="2" fillId="2" borderId="2" xfId="0" applyNumberFormat="1" applyFont="1" applyFill="1" applyBorder="1" applyAlignment="1" applyProtection="1">
      <alignment horizontal="center" vertical="center"/>
    </xf>
    <xf numFmtId="166" fontId="2" fillId="2" borderId="7" xfId="0" applyNumberFormat="1" applyFont="1" applyFill="1" applyBorder="1" applyAlignment="1" applyProtection="1">
      <alignment horizontal="center" vertical="center"/>
    </xf>
    <xf numFmtId="166" fontId="2" fillId="2" borderId="8" xfId="0" applyNumberFormat="1" applyFont="1" applyFill="1" applyBorder="1" applyAlignment="1" applyProtection="1">
      <alignment horizontal="center" vertical="center"/>
    </xf>
    <xf numFmtId="166" fontId="2" fillId="2" borderId="9" xfId="0" applyNumberFormat="1" applyFont="1" applyFill="1" applyBorder="1" applyAlignment="1" applyProtection="1">
      <alignment horizontal="center" vertical="center"/>
    </xf>
    <xf numFmtId="0" fontId="3" fillId="4" borderId="7" xfId="0" applyFont="1" applyFill="1" applyBorder="1" applyAlignment="1" applyProtection="1">
      <alignment horizontal="left" vertical="center"/>
    </xf>
    <xf numFmtId="0" fontId="3" fillId="4" borderId="8" xfId="0" applyFont="1" applyFill="1" applyBorder="1" applyAlignment="1" applyProtection="1">
      <alignment horizontal="left" vertical="center"/>
    </xf>
    <xf numFmtId="0" fontId="3" fillId="4" borderId="9" xfId="0" applyFont="1" applyFill="1" applyBorder="1" applyAlignment="1" applyProtection="1">
      <alignment horizontal="left" vertical="center"/>
    </xf>
    <xf numFmtId="166" fontId="3" fillId="4" borderId="2" xfId="0" applyNumberFormat="1" applyFont="1" applyFill="1" applyBorder="1" applyAlignment="1" applyProtection="1">
      <alignment horizontal="center"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0" fontId="3" fillId="3" borderId="9" xfId="0" applyFont="1" applyFill="1" applyBorder="1" applyAlignment="1" applyProtection="1">
      <alignment horizontal="left" vertical="center"/>
    </xf>
    <xf numFmtId="166" fontId="2" fillId="3" borderId="7" xfId="0" applyNumberFormat="1" applyFont="1" applyFill="1" applyBorder="1" applyAlignment="1" applyProtection="1">
      <alignment horizontal="center" vertical="center"/>
    </xf>
    <xf numFmtId="166" fontId="2" fillId="3" borderId="8" xfId="0" applyNumberFormat="1" applyFont="1" applyFill="1" applyBorder="1" applyAlignment="1" applyProtection="1">
      <alignment horizontal="center" vertical="center"/>
    </xf>
    <xf numFmtId="166" fontId="2" fillId="3" borderId="9" xfId="0" applyNumberFormat="1" applyFont="1" applyFill="1" applyBorder="1" applyAlignment="1" applyProtection="1">
      <alignment horizontal="center" vertical="center"/>
    </xf>
    <xf numFmtId="0" fontId="2" fillId="0" borderId="2" xfId="0" applyFont="1" applyBorder="1" applyAlignment="1" applyProtection="1">
      <alignment horizontal="left" vertical="center"/>
    </xf>
    <xf numFmtId="14" fontId="2" fillId="0" borderId="2" xfId="0" applyNumberFormat="1" applyFont="1" applyBorder="1" applyAlignment="1" applyProtection="1">
      <alignment horizontal="center"/>
      <protection locked="0"/>
    </xf>
    <xf numFmtId="0" fontId="2" fillId="0" borderId="7"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9" xfId="0" applyFont="1" applyBorder="1" applyAlignment="1" applyProtection="1">
      <alignment horizontal="left" vertical="center"/>
      <protection locked="0"/>
    </xf>
    <xf numFmtId="0" fontId="2" fillId="0" borderId="7" xfId="0" applyFont="1" applyBorder="1" applyAlignment="1" applyProtection="1">
      <alignment horizontal="left" vertical="center"/>
    </xf>
    <xf numFmtId="0" fontId="2" fillId="0" borderId="8" xfId="0" applyFont="1" applyBorder="1" applyAlignment="1" applyProtection="1">
      <alignment horizontal="left" vertical="center"/>
    </xf>
    <xf numFmtId="0" fontId="2" fillId="0" borderId="9" xfId="0" applyFont="1" applyBorder="1" applyAlignment="1" applyProtection="1">
      <alignment horizontal="left" vertical="center"/>
    </xf>
    <xf numFmtId="0" fontId="2" fillId="0" borderId="2" xfId="0" applyFont="1" applyBorder="1" applyAlignment="1" applyProtection="1">
      <alignment horizontal="center"/>
    </xf>
    <xf numFmtId="0" fontId="2" fillId="0" borderId="2" xfId="0" applyFont="1" applyBorder="1" applyAlignment="1">
      <alignment horizontal="left" vertical="center" wrapText="1"/>
    </xf>
    <xf numFmtId="0" fontId="1" fillId="0" borderId="13" xfId="0" applyFont="1" applyBorder="1" applyAlignment="1">
      <alignment horizontal="left"/>
    </xf>
    <xf numFmtId="0" fontId="1" fillId="0" borderId="14" xfId="0" applyFont="1" applyBorder="1" applyAlignment="1">
      <alignment horizontal="left"/>
    </xf>
    <xf numFmtId="0" fontId="1" fillId="0" borderId="15" xfId="0" applyFont="1" applyBorder="1" applyAlignment="1">
      <alignment horizontal="left"/>
    </xf>
    <xf numFmtId="0" fontId="2" fillId="0" borderId="12" xfId="0" applyFont="1" applyBorder="1" applyAlignment="1" applyProtection="1">
      <alignment horizontal="center"/>
      <protection locked="0"/>
    </xf>
    <xf numFmtId="14" fontId="2" fillId="0" borderId="12" xfId="0" applyNumberFormat="1" applyFont="1" applyBorder="1" applyAlignment="1" applyProtection="1">
      <alignment horizontal="center"/>
      <protection locked="0"/>
    </xf>
    <xf numFmtId="0" fontId="2" fillId="0" borderId="12" xfId="0" applyFont="1" applyBorder="1" applyAlignment="1">
      <alignment horizontal="center"/>
    </xf>
    <xf numFmtId="0" fontId="2" fillId="0" borderId="2" xfId="0" applyFont="1" applyBorder="1" applyAlignment="1">
      <alignment horizontal="center" vertical="center"/>
    </xf>
    <xf numFmtId="0" fontId="2" fillId="0" borderId="2" xfId="0" applyFont="1" applyBorder="1" applyAlignment="1">
      <alignment horizontal="left"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2" borderId="7"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3" fillId="4" borderId="7" xfId="0" applyFont="1" applyFill="1" applyBorder="1" applyAlignment="1" applyProtection="1">
      <alignment horizontal="center" vertical="center"/>
    </xf>
    <xf numFmtId="0" fontId="3" fillId="4" borderId="8" xfId="0" applyFont="1" applyFill="1" applyBorder="1" applyAlignment="1" applyProtection="1">
      <alignment horizontal="center" vertical="center"/>
    </xf>
    <xf numFmtId="0" fontId="3" fillId="4" borderId="9" xfId="0" applyFont="1" applyFill="1" applyBorder="1" applyAlignment="1" applyProtection="1">
      <alignment horizontal="center" vertical="center"/>
    </xf>
    <xf numFmtId="165" fontId="2" fillId="0" borderId="7" xfId="0" applyNumberFormat="1" applyFont="1" applyBorder="1" applyAlignment="1" applyProtection="1">
      <alignment horizontal="center"/>
    </xf>
    <xf numFmtId="165" fontId="2" fillId="0" borderId="8" xfId="0" applyNumberFormat="1" applyFont="1" applyBorder="1" applyAlignment="1" applyProtection="1">
      <alignment horizontal="center"/>
    </xf>
  </cellXfs>
  <cellStyles count="1">
    <cellStyle name="Standard" xfId="0" builtinId="0"/>
  </cellStyles>
  <dxfs count="0"/>
  <tableStyles count="0" defaultTableStyle="TableStyleMedium9" defaultPivotStyle="PivotStyleLight16"/>
  <colors>
    <mruColors>
      <color rgb="FF2F6FFF"/>
      <color rgb="FF004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1.jpeg"/><Relationship Id="rId1" Type="http://schemas.openxmlformats.org/officeDocument/2006/relationships/image" Target="../media/image2.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66675</xdr:colOff>
      <xdr:row>0</xdr:row>
      <xdr:rowOff>19051</xdr:rowOff>
    </xdr:from>
    <xdr:to>
      <xdr:col>26</xdr:col>
      <xdr:colOff>114075</xdr:colOff>
      <xdr:row>1</xdr:row>
      <xdr:rowOff>2520</xdr:rowOff>
    </xdr:to>
    <xdr:pic>
      <xdr:nvPicPr>
        <xdr:cNvPr id="2" name="Grafik 1" descr="JustCamping_4c.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4114800" y="19051"/>
          <a:ext cx="1800000" cy="250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143</xdr:row>
      <xdr:rowOff>1</xdr:rowOff>
    </xdr:from>
    <xdr:to>
      <xdr:col>12</xdr:col>
      <xdr:colOff>95250</xdr:colOff>
      <xdr:row>148</xdr:row>
      <xdr:rowOff>114301</xdr:rowOff>
    </xdr:to>
    <xdr:pic>
      <xdr:nvPicPr>
        <xdr:cNvPr id="6" name="Bild 5" descr="G:\DCIM\100D5200\DSC_0283.JPG">
          <a:extLst>
            <a:ext uri="{FF2B5EF4-FFF2-40B4-BE49-F238E27FC236}">
              <a16:creationId xmlns:a16="http://schemas.microsoft.com/office/drawing/2014/main" id="{95FE3027-A001-4331-9334-04EB780AEAD5}"/>
            </a:ext>
          </a:extLst>
        </xdr:cNvPr>
        <xdr:cNvPicPr/>
      </xdr:nvPicPr>
      <xdr:blipFill>
        <a:blip xmlns:r="http://schemas.openxmlformats.org/officeDocument/2006/relationships" r:embed="rId1" cstate="print"/>
        <a:srcRect l="22206" t="35242" b="31057"/>
        <a:stretch>
          <a:fillRect/>
        </a:stretch>
      </xdr:blipFill>
      <xdr:spPr bwMode="auto">
        <a:xfrm>
          <a:off x="1" y="25193626"/>
          <a:ext cx="2952749" cy="971550"/>
        </a:xfrm>
        <a:prstGeom prst="rect">
          <a:avLst/>
        </a:prstGeom>
        <a:noFill/>
        <a:ln w="9525">
          <a:noFill/>
          <a:miter lim="800000"/>
          <a:headEnd/>
          <a:tailEnd/>
        </a:ln>
      </xdr:spPr>
    </xdr:pic>
    <xdr:clientData/>
  </xdr:twoCellAnchor>
  <xdr:twoCellAnchor editAs="oneCell">
    <xdr:from>
      <xdr:col>16</xdr:col>
      <xdr:colOff>171450</xdr:colOff>
      <xdr:row>0</xdr:row>
      <xdr:rowOff>47625</xdr:rowOff>
    </xdr:from>
    <xdr:to>
      <xdr:col>25</xdr:col>
      <xdr:colOff>152175</xdr:colOff>
      <xdr:row>0</xdr:row>
      <xdr:rowOff>297794</xdr:rowOff>
    </xdr:to>
    <xdr:pic>
      <xdr:nvPicPr>
        <xdr:cNvPr id="2" name="Grafik 1" descr="JustCamping_4c.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3676650" y="47625"/>
          <a:ext cx="1952400" cy="250169"/>
        </a:xfrm>
        <a:prstGeom prst="rect">
          <a:avLst/>
        </a:prstGeom>
      </xdr:spPr>
    </xdr:pic>
    <xdr:clientData/>
  </xdr:twoCellAnchor>
  <xdr:twoCellAnchor editAs="oneCell">
    <xdr:from>
      <xdr:col>0</xdr:col>
      <xdr:colOff>0</xdr:colOff>
      <xdr:row>101</xdr:row>
      <xdr:rowOff>57150</xdr:rowOff>
    </xdr:from>
    <xdr:to>
      <xdr:col>25</xdr:col>
      <xdr:colOff>123825</xdr:colOff>
      <xdr:row>129</xdr:row>
      <xdr:rowOff>85725</xdr:rowOff>
    </xdr:to>
    <xdr:pic>
      <xdr:nvPicPr>
        <xdr:cNvPr id="3" name="Bild 1" descr="G:\DCIM\100D5200\DSC_0281.JPG">
          <a:extLst>
            <a:ext uri="{FF2B5EF4-FFF2-40B4-BE49-F238E27FC236}">
              <a16:creationId xmlns:a16="http://schemas.microsoft.com/office/drawing/2014/main" id="{D9345056-6787-42F0-B770-5D06E8CF6AB1}"/>
            </a:ext>
          </a:extLst>
        </xdr:cNvPr>
        <xdr:cNvPicPr/>
      </xdr:nvPicPr>
      <xdr:blipFill>
        <a:blip xmlns:r="http://schemas.openxmlformats.org/officeDocument/2006/relationships" r:embed="rId3" cstate="print"/>
        <a:srcRect l="1260" t="6145" r="7610" b="11287"/>
        <a:stretch>
          <a:fillRect/>
        </a:stretch>
      </xdr:blipFill>
      <xdr:spPr bwMode="auto">
        <a:xfrm>
          <a:off x="0" y="19812000"/>
          <a:ext cx="6076950" cy="3667125"/>
        </a:xfrm>
        <a:prstGeom prst="rect">
          <a:avLst/>
        </a:prstGeom>
        <a:noFill/>
        <a:ln w="9525">
          <a:noFill/>
          <a:miter lim="800000"/>
          <a:headEnd/>
          <a:tailEnd/>
        </a:ln>
      </xdr:spPr>
    </xdr:pic>
    <xdr:clientData/>
  </xdr:twoCellAnchor>
  <xdr:twoCellAnchor editAs="oneCell">
    <xdr:from>
      <xdr:col>0</xdr:col>
      <xdr:colOff>0</xdr:colOff>
      <xdr:row>133</xdr:row>
      <xdr:rowOff>28575</xdr:rowOff>
    </xdr:from>
    <xdr:to>
      <xdr:col>9</xdr:col>
      <xdr:colOff>142875</xdr:colOff>
      <xdr:row>141</xdr:row>
      <xdr:rowOff>19050</xdr:rowOff>
    </xdr:to>
    <xdr:pic>
      <xdr:nvPicPr>
        <xdr:cNvPr id="4" name="Bild 3" descr="G:\DCIM\100D5200\DSC_0282.JPG">
          <a:extLst>
            <a:ext uri="{FF2B5EF4-FFF2-40B4-BE49-F238E27FC236}">
              <a16:creationId xmlns:a16="http://schemas.microsoft.com/office/drawing/2014/main" id="{B195A2C0-C162-454C-A547-CFEA1FEFCF31}"/>
            </a:ext>
          </a:extLst>
        </xdr:cNvPr>
        <xdr:cNvPicPr/>
      </xdr:nvPicPr>
      <xdr:blipFill>
        <a:blip xmlns:r="http://schemas.openxmlformats.org/officeDocument/2006/relationships" r:embed="rId4" cstate="print"/>
        <a:srcRect l="27353" t="31898" r="37353" b="41924"/>
        <a:stretch>
          <a:fillRect/>
        </a:stretch>
      </xdr:blipFill>
      <xdr:spPr bwMode="auto">
        <a:xfrm>
          <a:off x="0" y="23793450"/>
          <a:ext cx="2286000" cy="1133475"/>
        </a:xfrm>
        <a:prstGeom prst="rect">
          <a:avLst/>
        </a:prstGeom>
        <a:noFill/>
        <a:ln w="9525">
          <a:noFill/>
          <a:miter lim="800000"/>
          <a:headEnd/>
          <a:tailEnd/>
        </a:ln>
      </xdr:spPr>
    </xdr:pic>
    <xdr:clientData/>
  </xdr:twoCellAnchor>
  <xdr:twoCellAnchor editAs="oneCell">
    <xdr:from>
      <xdr:col>17</xdr:col>
      <xdr:colOff>66675</xdr:colOff>
      <xdr:row>133</xdr:row>
      <xdr:rowOff>1</xdr:rowOff>
    </xdr:from>
    <xdr:to>
      <xdr:col>27</xdr:col>
      <xdr:colOff>180976</xdr:colOff>
      <xdr:row>143</xdr:row>
      <xdr:rowOff>76201</xdr:rowOff>
    </xdr:to>
    <xdr:pic>
      <xdr:nvPicPr>
        <xdr:cNvPr id="5" name="Bild 6" descr="G:\DCIM\100D5200\DSC_0285.JPG">
          <a:extLst>
            <a:ext uri="{FF2B5EF4-FFF2-40B4-BE49-F238E27FC236}">
              <a16:creationId xmlns:a16="http://schemas.microsoft.com/office/drawing/2014/main" id="{928BDBC1-6EE4-41CC-9676-1754C308D7B7}"/>
            </a:ext>
          </a:extLst>
        </xdr:cNvPr>
        <xdr:cNvPicPr/>
      </xdr:nvPicPr>
      <xdr:blipFill>
        <a:blip xmlns:r="http://schemas.openxmlformats.org/officeDocument/2006/relationships" r:embed="rId5" cstate="print"/>
        <a:srcRect t="43833" r="45882" b="2863"/>
        <a:stretch>
          <a:fillRect/>
        </a:stretch>
      </xdr:blipFill>
      <xdr:spPr bwMode="auto">
        <a:xfrm>
          <a:off x="4114800" y="23764876"/>
          <a:ext cx="2486026" cy="1504950"/>
        </a:xfrm>
        <a:prstGeom prst="rect">
          <a:avLst/>
        </a:prstGeom>
        <a:noFill/>
        <a:ln w="9525">
          <a:noFill/>
          <a:miter lim="800000"/>
          <a:headEnd/>
          <a:tailEnd/>
        </a:ln>
      </xdr:spPr>
    </xdr:pic>
    <xdr:clientData/>
  </xdr:twoCellAnchor>
  <xdr:twoCellAnchor editAs="oneCell">
    <xdr:from>
      <xdr:col>13</xdr:col>
      <xdr:colOff>9525</xdr:colOff>
      <xdr:row>145</xdr:row>
      <xdr:rowOff>57150</xdr:rowOff>
    </xdr:from>
    <xdr:to>
      <xdr:col>27</xdr:col>
      <xdr:colOff>123825</xdr:colOff>
      <xdr:row>155</xdr:row>
      <xdr:rowOff>0</xdr:rowOff>
    </xdr:to>
    <xdr:pic>
      <xdr:nvPicPr>
        <xdr:cNvPr id="7" name="Bild 7" descr="G:\DCIM\100D5200\DSC_0284.JPG">
          <a:extLst>
            <a:ext uri="{FF2B5EF4-FFF2-40B4-BE49-F238E27FC236}">
              <a16:creationId xmlns:a16="http://schemas.microsoft.com/office/drawing/2014/main" id="{110AF545-CB40-4EF8-9F65-364B9E78278E}"/>
            </a:ext>
          </a:extLst>
        </xdr:cNvPr>
        <xdr:cNvPicPr/>
      </xdr:nvPicPr>
      <xdr:blipFill>
        <a:blip xmlns:r="http://schemas.openxmlformats.org/officeDocument/2006/relationships" r:embed="rId6" cstate="print"/>
        <a:srcRect l="20000" t="11656" r="26912" b="53377"/>
        <a:stretch>
          <a:fillRect/>
        </a:stretch>
      </xdr:blipFill>
      <xdr:spPr bwMode="auto">
        <a:xfrm>
          <a:off x="3105150" y="25536525"/>
          <a:ext cx="3438525" cy="1514475"/>
        </a:xfrm>
        <a:prstGeom prst="rect">
          <a:avLst/>
        </a:prstGeom>
        <a:noFill/>
        <a:ln w="9525">
          <a:noFill/>
          <a:miter lim="800000"/>
          <a:headEnd/>
          <a:tailEnd/>
        </a:ln>
      </xdr:spPr>
    </xdr:pic>
    <xdr:clientData/>
  </xdr:twoCellAnchor>
  <xdr:twoCellAnchor>
    <xdr:from>
      <xdr:col>3</xdr:col>
      <xdr:colOff>28575</xdr:colOff>
      <xdr:row>113</xdr:row>
      <xdr:rowOff>171450</xdr:rowOff>
    </xdr:from>
    <xdr:to>
      <xdr:col>3</xdr:col>
      <xdr:colOff>190500</xdr:colOff>
      <xdr:row>136</xdr:row>
      <xdr:rowOff>104775</xdr:rowOff>
    </xdr:to>
    <xdr:cxnSp macro="">
      <xdr:nvCxnSpPr>
        <xdr:cNvPr id="2049" name="AutoShape 1">
          <a:extLst>
            <a:ext uri="{FF2B5EF4-FFF2-40B4-BE49-F238E27FC236}">
              <a16:creationId xmlns:a16="http://schemas.microsoft.com/office/drawing/2014/main" id="{09B1F60B-A193-42F8-B5A0-A5C5A4D2A498}"/>
            </a:ext>
          </a:extLst>
        </xdr:cNvPr>
        <xdr:cNvCxnSpPr>
          <a:cxnSpLocks noChangeShapeType="1"/>
        </xdr:cNvCxnSpPr>
      </xdr:nvCxnSpPr>
      <xdr:spPr bwMode="auto">
        <a:xfrm>
          <a:off x="742950" y="21793200"/>
          <a:ext cx="161925" cy="2505075"/>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161925</xdr:colOff>
      <xdr:row>121</xdr:row>
      <xdr:rowOff>0</xdr:rowOff>
    </xdr:from>
    <xdr:to>
      <xdr:col>3</xdr:col>
      <xdr:colOff>209551</xdr:colOff>
      <xdr:row>143</xdr:row>
      <xdr:rowOff>85725</xdr:rowOff>
    </xdr:to>
    <xdr:cxnSp macro="">
      <xdr:nvCxnSpPr>
        <xdr:cNvPr id="10" name="AutoShape 1">
          <a:extLst>
            <a:ext uri="{FF2B5EF4-FFF2-40B4-BE49-F238E27FC236}">
              <a16:creationId xmlns:a16="http://schemas.microsoft.com/office/drawing/2014/main" id="{44A2577A-9CBB-46EF-A555-2D92D1A80EF2}"/>
            </a:ext>
          </a:extLst>
        </xdr:cNvPr>
        <xdr:cNvCxnSpPr>
          <a:cxnSpLocks noChangeShapeType="1"/>
        </xdr:cNvCxnSpPr>
      </xdr:nvCxnSpPr>
      <xdr:spPr bwMode="auto">
        <a:xfrm flipH="1">
          <a:off x="400050" y="22479000"/>
          <a:ext cx="523876" cy="2800350"/>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76200</xdr:colOff>
      <xdr:row>122</xdr:row>
      <xdr:rowOff>0</xdr:rowOff>
    </xdr:from>
    <xdr:to>
      <xdr:col>24</xdr:col>
      <xdr:colOff>180975</xdr:colOff>
      <xdr:row>134</xdr:row>
      <xdr:rowOff>114300</xdr:rowOff>
    </xdr:to>
    <xdr:cxnSp macro="">
      <xdr:nvCxnSpPr>
        <xdr:cNvPr id="12" name="AutoShape 1">
          <a:extLst>
            <a:ext uri="{FF2B5EF4-FFF2-40B4-BE49-F238E27FC236}">
              <a16:creationId xmlns:a16="http://schemas.microsoft.com/office/drawing/2014/main" id="{83822D2D-52CB-4F96-9FA7-E5B63178C2B2}"/>
            </a:ext>
          </a:extLst>
        </xdr:cNvPr>
        <xdr:cNvCxnSpPr>
          <a:cxnSpLocks noChangeShapeType="1"/>
        </xdr:cNvCxnSpPr>
      </xdr:nvCxnSpPr>
      <xdr:spPr bwMode="auto">
        <a:xfrm>
          <a:off x="4362450" y="22669500"/>
          <a:ext cx="1533525" cy="1352550"/>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twoCellAnchor>
    <xdr:from>
      <xdr:col>13</xdr:col>
      <xdr:colOff>123826</xdr:colOff>
      <xdr:row>105</xdr:row>
      <xdr:rowOff>47625</xdr:rowOff>
    </xdr:from>
    <xdr:to>
      <xdr:col>22</xdr:col>
      <xdr:colOff>66675</xdr:colOff>
      <xdr:row>150</xdr:row>
      <xdr:rowOff>95250</xdr:rowOff>
    </xdr:to>
    <xdr:cxnSp macro="">
      <xdr:nvCxnSpPr>
        <xdr:cNvPr id="14" name="AutoShape 1">
          <a:extLst>
            <a:ext uri="{FF2B5EF4-FFF2-40B4-BE49-F238E27FC236}">
              <a16:creationId xmlns:a16="http://schemas.microsoft.com/office/drawing/2014/main" id="{0AF186D3-F98C-4C3C-87CB-3012FE6A0E3E}"/>
            </a:ext>
          </a:extLst>
        </xdr:cNvPr>
        <xdr:cNvCxnSpPr>
          <a:cxnSpLocks noChangeShapeType="1"/>
        </xdr:cNvCxnSpPr>
      </xdr:nvCxnSpPr>
      <xdr:spPr bwMode="auto">
        <a:xfrm>
          <a:off x="3219451" y="20488275"/>
          <a:ext cx="2085974" cy="5943600"/>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0</xdr:colOff>
      <xdr:row>59</xdr:row>
      <xdr:rowOff>19686</xdr:rowOff>
    </xdr:from>
    <xdr:ext cx="4057650" cy="5038090"/>
    <xdr:pic>
      <xdr:nvPicPr>
        <xdr:cNvPr id="34" name="Bild 8" descr="G:\DCIM\100D5200\DSC_0286.JPG">
          <a:extLst>
            <a:ext uri="{FF2B5EF4-FFF2-40B4-BE49-F238E27FC236}">
              <a16:creationId xmlns:a16="http://schemas.microsoft.com/office/drawing/2014/main" id="{CFC07DF5-CD61-4E32-944B-EB23642D0C5C}"/>
            </a:ext>
          </a:extLst>
        </xdr:cNvPr>
        <xdr:cNvPicPr/>
      </xdr:nvPicPr>
      <xdr:blipFill>
        <a:blip xmlns:r="http://schemas.openxmlformats.org/officeDocument/2006/relationships" r:embed="rId7" cstate="print"/>
        <a:srcRect l="15784" b="1867"/>
        <a:stretch>
          <a:fillRect/>
        </a:stretch>
      </xdr:blipFill>
      <xdr:spPr bwMode="auto">
        <a:xfrm rot="5400000">
          <a:off x="-490220" y="34980881"/>
          <a:ext cx="5038090" cy="4057650"/>
        </a:xfrm>
        <a:prstGeom prst="rect">
          <a:avLst/>
        </a:prstGeom>
        <a:noFill/>
        <a:ln w="9525">
          <a:noFill/>
          <a:miter lim="800000"/>
          <a:headEnd/>
          <a:tailEnd/>
        </a:ln>
      </xdr:spPr>
    </xdr:pic>
    <xdr:clientData/>
  </xdr:oneCellAnchor>
  <xdr:oneCellAnchor>
    <xdr:from>
      <xdr:col>17</xdr:col>
      <xdr:colOff>228600</xdr:colOff>
      <xdr:row>63</xdr:row>
      <xdr:rowOff>152400</xdr:rowOff>
    </xdr:from>
    <xdr:ext cx="2371725" cy="1647825"/>
    <xdr:pic>
      <xdr:nvPicPr>
        <xdr:cNvPr id="35" name="Bild 9" descr="G:\DCIM\100D5200\DSC_0287.JPG">
          <a:extLst>
            <a:ext uri="{FF2B5EF4-FFF2-40B4-BE49-F238E27FC236}">
              <a16:creationId xmlns:a16="http://schemas.microsoft.com/office/drawing/2014/main" id="{9B195796-0AD5-42BE-AA80-FC529BCFF0A2}"/>
            </a:ext>
          </a:extLst>
        </xdr:cNvPr>
        <xdr:cNvPicPr/>
      </xdr:nvPicPr>
      <xdr:blipFill>
        <a:blip xmlns:r="http://schemas.openxmlformats.org/officeDocument/2006/relationships" r:embed="rId8" cstate="print"/>
        <a:srcRect l="7059" t="17401" r="17794" b="16740"/>
        <a:stretch>
          <a:fillRect/>
        </a:stretch>
      </xdr:blipFill>
      <xdr:spPr bwMode="auto">
        <a:xfrm>
          <a:off x="4276725" y="13068300"/>
          <a:ext cx="2371725" cy="1647825"/>
        </a:xfrm>
        <a:prstGeom prst="rect">
          <a:avLst/>
        </a:prstGeom>
        <a:noFill/>
        <a:ln w="9525">
          <a:noFill/>
          <a:miter lim="800000"/>
          <a:headEnd/>
          <a:tailEnd/>
        </a:ln>
      </xdr:spPr>
    </xdr:pic>
    <xdr:clientData/>
  </xdr:oneCellAnchor>
  <xdr:oneCellAnchor>
    <xdr:from>
      <xdr:col>18</xdr:col>
      <xdr:colOff>29845</xdr:colOff>
      <xdr:row>75</xdr:row>
      <xdr:rowOff>8255</xdr:rowOff>
    </xdr:from>
    <xdr:ext cx="2102485" cy="2162175"/>
    <xdr:pic>
      <xdr:nvPicPr>
        <xdr:cNvPr id="36" name="Bild 10" descr="G:\DCIM\100D5200\DSC_0291.JPG">
          <a:extLst>
            <a:ext uri="{FF2B5EF4-FFF2-40B4-BE49-F238E27FC236}">
              <a16:creationId xmlns:a16="http://schemas.microsoft.com/office/drawing/2014/main" id="{A2AB6832-F4B7-4FE6-8C9B-8108B7BFABA2}"/>
            </a:ext>
          </a:extLst>
        </xdr:cNvPr>
        <xdr:cNvPicPr/>
      </xdr:nvPicPr>
      <xdr:blipFill>
        <a:blip xmlns:r="http://schemas.openxmlformats.org/officeDocument/2006/relationships" r:embed="rId9" cstate="print"/>
        <a:srcRect l="31500"/>
        <a:stretch>
          <a:fillRect/>
        </a:stretch>
      </xdr:blipFill>
      <xdr:spPr bwMode="auto">
        <a:xfrm rot="5400000">
          <a:off x="4286250" y="15335250"/>
          <a:ext cx="2162175" cy="2102485"/>
        </a:xfrm>
        <a:prstGeom prst="rect">
          <a:avLst/>
        </a:prstGeom>
        <a:noFill/>
        <a:ln w="9525">
          <a:noFill/>
          <a:miter lim="800000"/>
          <a:headEnd/>
          <a:tailEnd/>
        </a:ln>
      </xdr:spPr>
    </xdr:pic>
    <xdr:clientData/>
  </xdr:oneCellAnchor>
  <xdr:twoCellAnchor>
    <xdr:from>
      <xdr:col>15</xdr:col>
      <xdr:colOff>104775</xdr:colOff>
      <xdr:row>72</xdr:row>
      <xdr:rowOff>409575</xdr:rowOff>
    </xdr:from>
    <xdr:to>
      <xdr:col>19</xdr:col>
      <xdr:colOff>38100</xdr:colOff>
      <xdr:row>77</xdr:row>
      <xdr:rowOff>104775</xdr:rowOff>
    </xdr:to>
    <xdr:cxnSp macro="">
      <xdr:nvCxnSpPr>
        <xdr:cNvPr id="37" name="AutoShape 1">
          <a:extLst>
            <a:ext uri="{FF2B5EF4-FFF2-40B4-BE49-F238E27FC236}">
              <a16:creationId xmlns:a16="http://schemas.microsoft.com/office/drawing/2014/main" id="{58E71DE2-28EF-46D8-8BEF-EE528599061D}"/>
            </a:ext>
          </a:extLst>
        </xdr:cNvPr>
        <xdr:cNvCxnSpPr>
          <a:cxnSpLocks noChangeShapeType="1"/>
        </xdr:cNvCxnSpPr>
      </xdr:nvCxnSpPr>
      <xdr:spPr bwMode="auto">
        <a:xfrm flipH="1">
          <a:off x="3676650" y="14868525"/>
          <a:ext cx="885825" cy="876300"/>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twoCellAnchor>
    <xdr:from>
      <xdr:col>14</xdr:col>
      <xdr:colOff>66675</xdr:colOff>
      <xdr:row>78</xdr:row>
      <xdr:rowOff>152400</xdr:rowOff>
    </xdr:from>
    <xdr:to>
      <xdr:col>21</xdr:col>
      <xdr:colOff>57150</xdr:colOff>
      <xdr:row>80</xdr:row>
      <xdr:rowOff>57150</xdr:rowOff>
    </xdr:to>
    <xdr:cxnSp macro="">
      <xdr:nvCxnSpPr>
        <xdr:cNvPr id="38" name="AutoShape 1">
          <a:extLst>
            <a:ext uri="{FF2B5EF4-FFF2-40B4-BE49-F238E27FC236}">
              <a16:creationId xmlns:a16="http://schemas.microsoft.com/office/drawing/2014/main" id="{F59AA2A2-BA42-4A26-A3AE-B263A6A976D4}"/>
            </a:ext>
          </a:extLst>
        </xdr:cNvPr>
        <xdr:cNvCxnSpPr>
          <a:cxnSpLocks noChangeShapeType="1"/>
        </xdr:cNvCxnSpPr>
      </xdr:nvCxnSpPr>
      <xdr:spPr bwMode="auto">
        <a:xfrm flipH="1" flipV="1">
          <a:off x="3400425" y="15963900"/>
          <a:ext cx="1657350" cy="247650"/>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57150</xdr:colOff>
      <xdr:row>67</xdr:row>
      <xdr:rowOff>57150</xdr:rowOff>
    </xdr:from>
    <xdr:to>
      <xdr:col>24</xdr:col>
      <xdr:colOff>28575</xdr:colOff>
      <xdr:row>82</xdr:row>
      <xdr:rowOff>123825</xdr:rowOff>
    </xdr:to>
    <xdr:cxnSp macro="">
      <xdr:nvCxnSpPr>
        <xdr:cNvPr id="39" name="AutoShape 1">
          <a:extLst>
            <a:ext uri="{FF2B5EF4-FFF2-40B4-BE49-F238E27FC236}">
              <a16:creationId xmlns:a16="http://schemas.microsoft.com/office/drawing/2014/main" id="{0BAFAA24-F0BF-4E08-B92C-E529549A476E}"/>
            </a:ext>
          </a:extLst>
        </xdr:cNvPr>
        <xdr:cNvCxnSpPr>
          <a:cxnSpLocks noChangeShapeType="1"/>
        </xdr:cNvCxnSpPr>
      </xdr:nvCxnSpPr>
      <xdr:spPr bwMode="auto">
        <a:xfrm flipH="1">
          <a:off x="771525" y="35671125"/>
          <a:ext cx="4972050" cy="2209800"/>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180975</xdr:colOff>
      <xdr:row>68</xdr:row>
      <xdr:rowOff>114300</xdr:rowOff>
    </xdr:from>
    <xdr:to>
      <xdr:col>18</xdr:col>
      <xdr:colOff>28575</xdr:colOff>
      <xdr:row>72</xdr:row>
      <xdr:rowOff>209550</xdr:rowOff>
    </xdr:to>
    <xdr:cxnSp macro="">
      <xdr:nvCxnSpPr>
        <xdr:cNvPr id="40" name="AutoShape 1">
          <a:extLst>
            <a:ext uri="{FF2B5EF4-FFF2-40B4-BE49-F238E27FC236}">
              <a16:creationId xmlns:a16="http://schemas.microsoft.com/office/drawing/2014/main" id="{7FB04D42-E095-44FE-9687-70643B874928}"/>
            </a:ext>
          </a:extLst>
        </xdr:cNvPr>
        <xdr:cNvCxnSpPr>
          <a:cxnSpLocks noChangeShapeType="1"/>
        </xdr:cNvCxnSpPr>
      </xdr:nvCxnSpPr>
      <xdr:spPr bwMode="auto">
        <a:xfrm flipH="1" flipV="1">
          <a:off x="657225" y="35871150"/>
          <a:ext cx="3657600" cy="600075"/>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10160</xdr:colOff>
      <xdr:row>86</xdr:row>
      <xdr:rowOff>142240</xdr:rowOff>
    </xdr:from>
    <xdr:ext cx="1685290" cy="2439035"/>
    <xdr:pic>
      <xdr:nvPicPr>
        <xdr:cNvPr id="41" name="Bild 11" descr="G:\DCIM\100D5200\DSC_0292.JPG">
          <a:extLst>
            <a:ext uri="{FF2B5EF4-FFF2-40B4-BE49-F238E27FC236}">
              <a16:creationId xmlns:a16="http://schemas.microsoft.com/office/drawing/2014/main" id="{C6D7F105-06BA-449F-BE63-94B77C575FEE}"/>
            </a:ext>
          </a:extLst>
        </xdr:cNvPr>
        <xdr:cNvPicPr/>
      </xdr:nvPicPr>
      <xdr:blipFill>
        <a:blip xmlns:r="http://schemas.openxmlformats.org/officeDocument/2006/relationships" r:embed="rId10" cstate="print"/>
        <a:srcRect/>
        <a:stretch>
          <a:fillRect/>
        </a:stretch>
      </xdr:blipFill>
      <xdr:spPr bwMode="auto">
        <a:xfrm rot="5400000">
          <a:off x="-366713" y="17702213"/>
          <a:ext cx="2439035" cy="1685290"/>
        </a:xfrm>
        <a:prstGeom prst="rect">
          <a:avLst/>
        </a:prstGeom>
        <a:noFill/>
        <a:ln w="9525">
          <a:noFill/>
          <a:miter lim="800000"/>
          <a:headEnd/>
          <a:tailEnd/>
        </a:ln>
      </xdr:spPr>
    </xdr:pic>
    <xdr:clientData/>
  </xdr:oneCellAnchor>
  <xdr:oneCellAnchor>
    <xdr:from>
      <xdr:col>8</xdr:col>
      <xdr:colOff>19685</xdr:colOff>
      <xdr:row>90</xdr:row>
      <xdr:rowOff>37465</xdr:rowOff>
    </xdr:from>
    <xdr:ext cx="3152775" cy="1800225"/>
    <xdr:pic>
      <xdr:nvPicPr>
        <xdr:cNvPr id="42" name="Bild 14" descr="G:\DCIM\100D5200\DSC_0293.JPG">
          <a:extLst>
            <a:ext uri="{FF2B5EF4-FFF2-40B4-BE49-F238E27FC236}">
              <a16:creationId xmlns:a16="http://schemas.microsoft.com/office/drawing/2014/main" id="{7DE9D241-ECF6-4082-8586-7D85059146D3}"/>
            </a:ext>
          </a:extLst>
        </xdr:cNvPr>
        <xdr:cNvPicPr/>
      </xdr:nvPicPr>
      <xdr:blipFill>
        <a:blip xmlns:r="http://schemas.openxmlformats.org/officeDocument/2006/relationships" r:embed="rId11" cstate="print"/>
        <a:srcRect l="21912" t="25110" r="29412" b="33260"/>
        <a:stretch>
          <a:fillRect/>
        </a:stretch>
      </xdr:blipFill>
      <xdr:spPr bwMode="auto">
        <a:xfrm>
          <a:off x="1924685" y="17906365"/>
          <a:ext cx="3152775" cy="1800225"/>
        </a:xfrm>
        <a:prstGeom prst="rect">
          <a:avLst/>
        </a:prstGeom>
        <a:noFill/>
        <a:ln w="9525">
          <a:noFill/>
          <a:miter lim="800000"/>
          <a:headEnd/>
          <a:tailEnd/>
        </a:ln>
      </xdr:spPr>
    </xdr:pic>
    <xdr:clientData/>
  </xdr:oneCellAnchor>
  <xdr:twoCellAnchor>
    <xdr:from>
      <xdr:col>4</xdr:col>
      <xdr:colOff>200025</xdr:colOff>
      <xdr:row>97</xdr:row>
      <xdr:rowOff>133350</xdr:rowOff>
    </xdr:from>
    <xdr:to>
      <xdr:col>11</xdr:col>
      <xdr:colOff>0</xdr:colOff>
      <xdr:row>100</xdr:row>
      <xdr:rowOff>95250</xdr:rowOff>
    </xdr:to>
    <xdr:cxnSp macro="">
      <xdr:nvCxnSpPr>
        <xdr:cNvPr id="43" name="AutoShape 1">
          <a:extLst>
            <a:ext uri="{FF2B5EF4-FFF2-40B4-BE49-F238E27FC236}">
              <a16:creationId xmlns:a16="http://schemas.microsoft.com/office/drawing/2014/main" id="{9CCDF356-0299-444C-B661-5323B073C2F2}"/>
            </a:ext>
          </a:extLst>
        </xdr:cNvPr>
        <xdr:cNvCxnSpPr>
          <a:cxnSpLocks noChangeShapeType="1"/>
        </xdr:cNvCxnSpPr>
      </xdr:nvCxnSpPr>
      <xdr:spPr bwMode="auto">
        <a:xfrm flipH="1">
          <a:off x="1152525" y="19202400"/>
          <a:ext cx="1466850" cy="476250"/>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0</xdr:col>
      <xdr:colOff>38735</xdr:colOff>
      <xdr:row>149</xdr:row>
      <xdr:rowOff>37465</xdr:rowOff>
    </xdr:from>
    <xdr:to>
      <xdr:col>9</xdr:col>
      <xdr:colOff>226695</xdr:colOff>
      <xdr:row>173</xdr:row>
      <xdr:rowOff>102870</xdr:rowOff>
    </xdr:to>
    <xdr:pic>
      <xdr:nvPicPr>
        <xdr:cNvPr id="54" name="Bild 12" descr="G:\DCIM\100D5200\DSC_0295.JPG">
          <a:extLst>
            <a:ext uri="{FF2B5EF4-FFF2-40B4-BE49-F238E27FC236}">
              <a16:creationId xmlns:a16="http://schemas.microsoft.com/office/drawing/2014/main" id="{EC43D30F-DED7-4EB2-9F5B-297795D6D115}"/>
            </a:ext>
          </a:extLst>
        </xdr:cNvPr>
        <xdr:cNvPicPr/>
      </xdr:nvPicPr>
      <xdr:blipFill>
        <a:blip xmlns:r="http://schemas.openxmlformats.org/officeDocument/2006/relationships" r:embed="rId12" cstate="print"/>
        <a:srcRect/>
        <a:stretch>
          <a:fillRect/>
        </a:stretch>
      </xdr:blipFill>
      <xdr:spPr bwMode="auto">
        <a:xfrm rot="5400000">
          <a:off x="-542925" y="26812875"/>
          <a:ext cx="3494405" cy="2331085"/>
        </a:xfrm>
        <a:prstGeom prst="rect">
          <a:avLst/>
        </a:prstGeom>
        <a:noFill/>
        <a:ln w="9525">
          <a:noFill/>
          <a:miter lim="800000"/>
          <a:headEnd/>
          <a:tailEnd/>
        </a:ln>
      </xdr:spPr>
    </xdr:pic>
    <xdr:clientData/>
  </xdr:twoCellAnchor>
  <xdr:twoCellAnchor editAs="oneCell">
    <xdr:from>
      <xdr:col>14</xdr:col>
      <xdr:colOff>190500</xdr:colOff>
      <xdr:row>157</xdr:row>
      <xdr:rowOff>104776</xdr:rowOff>
    </xdr:from>
    <xdr:to>
      <xdr:col>26</xdr:col>
      <xdr:colOff>142875</xdr:colOff>
      <xdr:row>171</xdr:row>
      <xdr:rowOff>47626</xdr:rowOff>
    </xdr:to>
    <xdr:pic>
      <xdr:nvPicPr>
        <xdr:cNvPr id="55" name="Bild 13" descr="G:\DCIM\100D5200\DSC_0296.JPG">
          <a:extLst>
            <a:ext uri="{FF2B5EF4-FFF2-40B4-BE49-F238E27FC236}">
              <a16:creationId xmlns:a16="http://schemas.microsoft.com/office/drawing/2014/main" id="{D7B76D2D-EC13-402C-AD7E-1E427F83332C}"/>
            </a:ext>
          </a:extLst>
        </xdr:cNvPr>
        <xdr:cNvPicPr/>
      </xdr:nvPicPr>
      <xdr:blipFill>
        <a:blip xmlns:r="http://schemas.openxmlformats.org/officeDocument/2006/relationships" r:embed="rId13" cstate="print"/>
        <a:srcRect/>
        <a:stretch>
          <a:fillRect/>
        </a:stretch>
      </xdr:blipFill>
      <xdr:spPr bwMode="auto">
        <a:xfrm>
          <a:off x="3524250" y="27441526"/>
          <a:ext cx="2809875" cy="1943100"/>
        </a:xfrm>
        <a:prstGeom prst="rect">
          <a:avLst/>
        </a:prstGeom>
        <a:noFill/>
        <a:ln w="9525">
          <a:noFill/>
          <a:miter lim="800000"/>
          <a:headEnd/>
          <a:tailEnd/>
        </a:ln>
      </xdr:spPr>
    </xdr:pic>
    <xdr:clientData/>
  </xdr:twoCellAnchor>
  <xdr:twoCellAnchor>
    <xdr:from>
      <xdr:col>3</xdr:col>
      <xdr:colOff>47625</xdr:colOff>
      <xdr:row>163</xdr:row>
      <xdr:rowOff>47625</xdr:rowOff>
    </xdr:from>
    <xdr:to>
      <xdr:col>19</xdr:col>
      <xdr:colOff>219075</xdr:colOff>
      <xdr:row>164</xdr:row>
      <xdr:rowOff>95250</xdr:rowOff>
    </xdr:to>
    <xdr:cxnSp macro="">
      <xdr:nvCxnSpPr>
        <xdr:cNvPr id="56" name="AutoShape 1">
          <a:extLst>
            <a:ext uri="{FF2B5EF4-FFF2-40B4-BE49-F238E27FC236}">
              <a16:creationId xmlns:a16="http://schemas.microsoft.com/office/drawing/2014/main" id="{D65FD4FB-CB5C-400B-AC91-66FE83BB2BC8}"/>
            </a:ext>
          </a:extLst>
        </xdr:cNvPr>
        <xdr:cNvCxnSpPr>
          <a:cxnSpLocks noChangeShapeType="1"/>
        </xdr:cNvCxnSpPr>
      </xdr:nvCxnSpPr>
      <xdr:spPr bwMode="auto">
        <a:xfrm>
          <a:off x="762000" y="28241625"/>
          <a:ext cx="3981450" cy="190500"/>
        </a:xfrm>
        <a:prstGeom prst="straightConnector1">
          <a:avLst/>
        </a:prstGeom>
        <a:noFill/>
        <a:ln w="38100">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127066</xdr:colOff>
      <xdr:row>0</xdr:row>
      <xdr:rowOff>85725</xdr:rowOff>
    </xdr:from>
    <xdr:to>
      <xdr:col>25</xdr:col>
      <xdr:colOff>104550</xdr:colOff>
      <xdr:row>4</xdr:row>
      <xdr:rowOff>40620</xdr:rowOff>
    </xdr:to>
    <xdr:pic>
      <xdr:nvPicPr>
        <xdr:cNvPr id="3" name="Grafik 2" descr="JustCamping_4c.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2508316" y="438150"/>
          <a:ext cx="3787484" cy="5263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127066</xdr:colOff>
      <xdr:row>0</xdr:row>
      <xdr:rowOff>85725</xdr:rowOff>
    </xdr:from>
    <xdr:to>
      <xdr:col>26</xdr:col>
      <xdr:colOff>104550</xdr:colOff>
      <xdr:row>3</xdr:row>
      <xdr:rowOff>126345</xdr:rowOff>
    </xdr:to>
    <xdr:pic>
      <xdr:nvPicPr>
        <xdr:cNvPr id="2" name="Grafik 1" descr="JustCamping_4c.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2508316" y="85725"/>
          <a:ext cx="3787484" cy="526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190500</xdr:colOff>
      <xdr:row>0</xdr:row>
      <xdr:rowOff>38100</xdr:rowOff>
    </xdr:from>
    <xdr:to>
      <xdr:col>26</xdr:col>
      <xdr:colOff>237900</xdr:colOff>
      <xdr:row>0</xdr:row>
      <xdr:rowOff>288269</xdr:rowOff>
    </xdr:to>
    <xdr:pic>
      <xdr:nvPicPr>
        <xdr:cNvPr id="2" name="Grafik 1" descr="JustCamping_4c.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4476750" y="38100"/>
          <a:ext cx="1952400" cy="250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184216</xdr:colOff>
      <xdr:row>0</xdr:row>
      <xdr:rowOff>180975</xdr:rowOff>
    </xdr:from>
    <xdr:to>
      <xdr:col>27</xdr:col>
      <xdr:colOff>136366</xdr:colOff>
      <xdr:row>1</xdr:row>
      <xdr:rowOff>171553</xdr:rowOff>
    </xdr:to>
    <xdr:pic>
      <xdr:nvPicPr>
        <xdr:cNvPr id="2" name="Grafik 1" descr="JustCamping_4c.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4394266" y="180975"/>
          <a:ext cx="1800000" cy="18107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68"/>
  <sheetViews>
    <sheetView view="pageLayout" topLeftCell="A150" zoomScaleNormal="100" workbookViewId="0">
      <selection activeCell="P175" sqref="P175"/>
    </sheetView>
  </sheetViews>
  <sheetFormatPr baseColWidth="10" defaultColWidth="11.42578125" defaultRowHeight="14.1" customHeight="1" x14ac:dyDescent="0.25"/>
  <cols>
    <col min="1" max="1" width="4.85546875" style="39" customWidth="1"/>
    <col min="2" max="26" width="3.28515625" style="39" customWidth="1"/>
    <col min="27" max="60" width="3.140625" style="39" customWidth="1"/>
    <col min="61" max="16384" width="11.42578125" style="39"/>
  </cols>
  <sheetData>
    <row r="1" spans="1:28" ht="21" customHeight="1" x14ac:dyDescent="0.25">
      <c r="A1" s="147" t="s">
        <v>287</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9"/>
    </row>
    <row r="2" spans="1:28" ht="56.25" customHeight="1" x14ac:dyDescent="0.25">
      <c r="A2" s="280" t="s">
        <v>222</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row>
    <row r="3" spans="1:28" ht="11.25" customHeight="1" x14ac:dyDescent="0.25">
      <c r="A3" s="58" t="s">
        <v>0</v>
      </c>
      <c r="B3" s="224" t="s">
        <v>1</v>
      </c>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row>
    <row r="4" spans="1:28" ht="45" customHeight="1" x14ac:dyDescent="0.25">
      <c r="A4" s="279" t="s">
        <v>207</v>
      </c>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row>
    <row r="5" spans="1:28" ht="17.100000000000001" customHeight="1" x14ac:dyDescent="0.25">
      <c r="A5" s="285"/>
      <c r="B5" s="285"/>
      <c r="C5" s="285"/>
      <c r="D5" s="285"/>
      <c r="E5" s="285"/>
      <c r="F5" s="285"/>
      <c r="G5" s="244" t="s">
        <v>11</v>
      </c>
      <c r="H5" s="245"/>
      <c r="I5" s="245"/>
      <c r="J5" s="245"/>
      <c r="K5" s="245"/>
      <c r="L5" s="246"/>
      <c r="M5" s="244" t="s">
        <v>12</v>
      </c>
      <c r="N5" s="245"/>
      <c r="O5" s="245"/>
      <c r="P5" s="245"/>
      <c r="Q5" s="245"/>
      <c r="R5" s="246"/>
      <c r="S5" s="244" t="s">
        <v>209</v>
      </c>
      <c r="T5" s="245"/>
      <c r="U5" s="245"/>
      <c r="V5" s="245"/>
      <c r="W5" s="246"/>
      <c r="X5" s="244" t="s">
        <v>210</v>
      </c>
      <c r="Y5" s="245"/>
      <c r="Z5" s="245"/>
      <c r="AA5" s="245"/>
      <c r="AB5" s="246"/>
    </row>
    <row r="6" spans="1:28" ht="17.100000000000001" customHeight="1" x14ac:dyDescent="0.25">
      <c r="A6" s="286" t="s">
        <v>2</v>
      </c>
      <c r="B6" s="286"/>
      <c r="C6" s="286"/>
      <c r="D6" s="286"/>
      <c r="E6" s="286"/>
      <c r="F6" s="286"/>
      <c r="G6" s="210"/>
      <c r="H6" s="211"/>
      <c r="I6" s="211"/>
      <c r="J6" s="211"/>
      <c r="K6" s="211"/>
      <c r="L6" s="212"/>
      <c r="M6" s="210"/>
      <c r="N6" s="211"/>
      <c r="O6" s="211"/>
      <c r="P6" s="211"/>
      <c r="Q6" s="211"/>
      <c r="R6" s="212"/>
      <c r="S6" s="210"/>
      <c r="T6" s="211"/>
      <c r="U6" s="211"/>
      <c r="V6" s="211"/>
      <c r="W6" s="212"/>
      <c r="X6" s="210"/>
      <c r="Y6" s="211"/>
      <c r="Z6" s="211"/>
      <c r="AA6" s="211"/>
      <c r="AB6" s="212"/>
    </row>
    <row r="7" spans="1:28" ht="17.100000000000001" customHeight="1" x14ac:dyDescent="0.25">
      <c r="A7" s="287" t="s">
        <v>3</v>
      </c>
      <c r="B7" s="287"/>
      <c r="C7" s="287"/>
      <c r="D7" s="287"/>
      <c r="E7" s="287"/>
      <c r="F7" s="287"/>
      <c r="G7" s="207"/>
      <c r="H7" s="208"/>
      <c r="I7" s="208"/>
      <c r="J7" s="208"/>
      <c r="K7" s="208"/>
      <c r="L7" s="209"/>
      <c r="M7" s="207"/>
      <c r="N7" s="208"/>
      <c r="O7" s="208"/>
      <c r="P7" s="208"/>
      <c r="Q7" s="208"/>
      <c r="R7" s="209"/>
      <c r="S7" s="207"/>
      <c r="T7" s="208"/>
      <c r="U7" s="208"/>
      <c r="V7" s="208"/>
      <c r="W7" s="209"/>
      <c r="X7" s="207"/>
      <c r="Y7" s="208"/>
      <c r="Z7" s="208"/>
      <c r="AA7" s="208"/>
      <c r="AB7" s="209"/>
    </row>
    <row r="8" spans="1:28" ht="17.100000000000001" customHeight="1" x14ac:dyDescent="0.25">
      <c r="A8" s="286" t="s">
        <v>4</v>
      </c>
      <c r="B8" s="286"/>
      <c r="C8" s="286"/>
      <c r="D8" s="286"/>
      <c r="E8" s="286"/>
      <c r="F8" s="286"/>
      <c r="G8" s="210"/>
      <c r="H8" s="211"/>
      <c r="I8" s="211"/>
      <c r="J8" s="211"/>
      <c r="K8" s="211"/>
      <c r="L8" s="212"/>
      <c r="M8" s="210"/>
      <c r="N8" s="211"/>
      <c r="O8" s="211"/>
      <c r="P8" s="211"/>
      <c r="Q8" s="211"/>
      <c r="R8" s="212"/>
      <c r="S8" s="210"/>
      <c r="T8" s="211"/>
      <c r="U8" s="211"/>
      <c r="V8" s="211"/>
      <c r="W8" s="212"/>
      <c r="X8" s="210"/>
      <c r="Y8" s="211"/>
      <c r="Z8" s="211"/>
      <c r="AA8" s="211"/>
      <c r="AB8" s="212"/>
    </row>
    <row r="9" spans="1:28" ht="17.100000000000001" customHeight="1" x14ac:dyDescent="0.25">
      <c r="A9" s="287" t="s">
        <v>5</v>
      </c>
      <c r="B9" s="287"/>
      <c r="C9" s="287"/>
      <c r="D9" s="287"/>
      <c r="E9" s="287"/>
      <c r="F9" s="287"/>
      <c r="G9" s="207"/>
      <c r="H9" s="208"/>
      <c r="I9" s="208"/>
      <c r="J9" s="208"/>
      <c r="K9" s="208"/>
      <c r="L9" s="209"/>
      <c r="M9" s="207"/>
      <c r="N9" s="208"/>
      <c r="O9" s="208"/>
      <c r="P9" s="208"/>
      <c r="Q9" s="208"/>
      <c r="R9" s="209"/>
      <c r="S9" s="207"/>
      <c r="T9" s="208"/>
      <c r="U9" s="208"/>
      <c r="V9" s="208"/>
      <c r="W9" s="209"/>
      <c r="X9" s="207"/>
      <c r="Y9" s="208"/>
      <c r="Z9" s="208"/>
      <c r="AA9" s="208"/>
      <c r="AB9" s="209"/>
    </row>
    <row r="10" spans="1:28" ht="17.100000000000001" customHeight="1" x14ac:dyDescent="0.25">
      <c r="A10" s="286" t="s">
        <v>6</v>
      </c>
      <c r="B10" s="286"/>
      <c r="C10" s="286"/>
      <c r="D10" s="286"/>
      <c r="E10" s="286"/>
      <c r="F10" s="286"/>
      <c r="G10" s="238"/>
      <c r="H10" s="239"/>
      <c r="I10" s="239"/>
      <c r="J10" s="239"/>
      <c r="K10" s="239"/>
      <c r="L10" s="240"/>
      <c r="M10" s="210"/>
      <c r="N10" s="211"/>
      <c r="O10" s="211"/>
      <c r="P10" s="211"/>
      <c r="Q10" s="211"/>
      <c r="R10" s="212"/>
      <c r="S10" s="210"/>
      <c r="T10" s="211"/>
      <c r="U10" s="211"/>
      <c r="V10" s="211"/>
      <c r="W10" s="212"/>
      <c r="X10" s="210"/>
      <c r="Y10" s="211"/>
      <c r="Z10" s="211"/>
      <c r="AA10" s="211"/>
      <c r="AB10" s="212"/>
    </row>
    <row r="11" spans="1:28" ht="17.100000000000001" customHeight="1" x14ac:dyDescent="0.25">
      <c r="A11" s="288" t="s">
        <v>203</v>
      </c>
      <c r="B11" s="288"/>
      <c r="C11" s="288"/>
      <c r="D11" s="288"/>
      <c r="E11" s="288"/>
      <c r="F11" s="288"/>
      <c r="G11" s="207"/>
      <c r="H11" s="208"/>
      <c r="I11" s="208"/>
      <c r="J11" s="208"/>
      <c r="K11" s="208"/>
      <c r="L11" s="209"/>
      <c r="M11" s="207"/>
      <c r="N11" s="208"/>
      <c r="O11" s="208"/>
      <c r="P11" s="208"/>
      <c r="Q11" s="208"/>
      <c r="R11" s="209"/>
      <c r="S11" s="207"/>
      <c r="T11" s="208"/>
      <c r="U11" s="208"/>
      <c r="V11" s="208"/>
      <c r="W11" s="209"/>
      <c r="X11" s="207"/>
      <c r="Y11" s="208"/>
      <c r="Z11" s="208"/>
      <c r="AA11" s="208"/>
      <c r="AB11" s="209"/>
    </row>
    <row r="12" spans="1:28" ht="17.100000000000001" customHeight="1" x14ac:dyDescent="0.25">
      <c r="A12" s="286" t="s">
        <v>7</v>
      </c>
      <c r="B12" s="286"/>
      <c r="C12" s="286"/>
      <c r="D12" s="286"/>
      <c r="E12" s="286"/>
      <c r="F12" s="286"/>
      <c r="G12" s="210"/>
      <c r="H12" s="211"/>
      <c r="I12" s="211"/>
      <c r="J12" s="211"/>
      <c r="K12" s="211"/>
      <c r="L12" s="212"/>
      <c r="M12" s="210"/>
      <c r="N12" s="211"/>
      <c r="O12" s="211"/>
      <c r="P12" s="211"/>
      <c r="Q12" s="211"/>
      <c r="R12" s="212"/>
      <c r="S12" s="210"/>
      <c r="T12" s="211"/>
      <c r="U12" s="211"/>
      <c r="V12" s="211"/>
      <c r="W12" s="212"/>
      <c r="X12" s="210"/>
      <c r="Y12" s="211"/>
      <c r="Z12" s="211"/>
      <c r="AA12" s="211"/>
      <c r="AB12" s="212"/>
    </row>
    <row r="13" spans="1:28" ht="17.100000000000001" customHeight="1" x14ac:dyDescent="0.25">
      <c r="A13" s="287" t="s">
        <v>8</v>
      </c>
      <c r="B13" s="287"/>
      <c r="C13" s="287"/>
      <c r="D13" s="287"/>
      <c r="E13" s="287"/>
      <c r="F13" s="287"/>
      <c r="G13" s="207"/>
      <c r="H13" s="208"/>
      <c r="I13" s="208"/>
      <c r="J13" s="208"/>
      <c r="K13" s="208"/>
      <c r="L13" s="209"/>
      <c r="M13" s="207"/>
      <c r="N13" s="208"/>
      <c r="O13" s="208"/>
      <c r="P13" s="208"/>
      <c r="Q13" s="208"/>
      <c r="R13" s="209"/>
      <c r="S13" s="207"/>
      <c r="T13" s="208"/>
      <c r="U13" s="208"/>
      <c r="V13" s="208"/>
      <c r="W13" s="209"/>
      <c r="X13" s="207"/>
      <c r="Y13" s="208"/>
      <c r="Z13" s="208"/>
      <c r="AA13" s="208"/>
      <c r="AB13" s="209"/>
    </row>
    <row r="14" spans="1:28" ht="17.100000000000001" customHeight="1" x14ac:dyDescent="0.25">
      <c r="A14" s="286" t="s">
        <v>9</v>
      </c>
      <c r="B14" s="286"/>
      <c r="C14" s="286"/>
      <c r="D14" s="286"/>
      <c r="E14" s="286"/>
      <c r="F14" s="286"/>
      <c r="G14" s="210"/>
      <c r="H14" s="211"/>
      <c r="I14" s="211"/>
      <c r="J14" s="211"/>
      <c r="K14" s="211"/>
      <c r="L14" s="212"/>
      <c r="M14" s="210"/>
      <c r="N14" s="237"/>
      <c r="O14" s="237"/>
      <c r="P14" s="237"/>
      <c r="Q14" s="237"/>
      <c r="R14" s="237"/>
      <c r="S14" s="210"/>
      <c r="T14" s="211"/>
      <c r="U14" s="211"/>
      <c r="V14" s="211"/>
      <c r="W14" s="212"/>
      <c r="X14" s="211"/>
      <c r="Y14" s="211"/>
      <c r="Z14" s="211"/>
      <c r="AA14" s="211"/>
      <c r="AB14" s="212"/>
    </row>
    <row r="15" spans="1:28" ht="11.25" customHeight="1" x14ac:dyDescent="0.25">
      <c r="A15" s="287" t="s">
        <v>10</v>
      </c>
      <c r="B15" s="287"/>
      <c r="C15" s="287"/>
      <c r="D15" s="287"/>
      <c r="E15" s="287"/>
      <c r="F15" s="287"/>
      <c r="G15" s="225" t="s">
        <v>15</v>
      </c>
      <c r="H15" s="226"/>
      <c r="I15" s="226"/>
      <c r="J15" s="226"/>
      <c r="K15" s="226"/>
      <c r="L15" s="227"/>
      <c r="M15" s="83"/>
      <c r="N15" s="231" t="s">
        <v>16</v>
      </c>
      <c r="O15" s="232"/>
      <c r="P15" s="232"/>
      <c r="Q15" s="232"/>
      <c r="R15" s="233"/>
      <c r="S15" s="49"/>
      <c r="T15" s="231" t="s">
        <v>16</v>
      </c>
      <c r="U15" s="232"/>
      <c r="V15" s="232"/>
      <c r="W15" s="233"/>
      <c r="X15" s="91"/>
      <c r="Y15" s="241" t="s">
        <v>16</v>
      </c>
      <c r="Z15" s="242"/>
      <c r="AA15" s="242"/>
      <c r="AB15" s="243"/>
    </row>
    <row r="16" spans="1:28" ht="12" customHeight="1" x14ac:dyDescent="0.25">
      <c r="A16" s="287"/>
      <c r="B16" s="287"/>
      <c r="C16" s="287"/>
      <c r="D16" s="287"/>
      <c r="E16" s="287"/>
      <c r="F16" s="287"/>
      <c r="G16" s="228"/>
      <c r="H16" s="229"/>
      <c r="I16" s="229"/>
      <c r="J16" s="229"/>
      <c r="K16" s="229"/>
      <c r="L16" s="230"/>
      <c r="M16" s="44"/>
      <c r="N16" s="234" t="s">
        <v>17</v>
      </c>
      <c r="O16" s="235"/>
      <c r="P16" s="235"/>
      <c r="Q16" s="235"/>
      <c r="R16" s="236"/>
      <c r="S16" s="50"/>
      <c r="T16" s="234" t="s">
        <v>17</v>
      </c>
      <c r="U16" s="235"/>
      <c r="V16" s="235"/>
      <c r="W16" s="236"/>
      <c r="X16" s="88"/>
      <c r="Y16" s="234" t="s">
        <v>17</v>
      </c>
      <c r="Z16" s="235"/>
      <c r="AA16" s="235"/>
      <c r="AB16" s="236"/>
    </row>
    <row r="17" spans="1:28" ht="8.4499999999999993" customHeight="1" x14ac:dyDescent="0.25">
      <c r="B17" s="40"/>
      <c r="C17" s="40"/>
      <c r="D17" s="40"/>
      <c r="E17" s="40"/>
      <c r="F17" s="40"/>
      <c r="G17" s="40"/>
      <c r="H17" s="40"/>
      <c r="I17" s="40"/>
      <c r="J17" s="40"/>
      <c r="K17" s="40"/>
      <c r="L17" s="40"/>
      <c r="M17" s="47" t="s">
        <v>144</v>
      </c>
      <c r="N17" s="46"/>
      <c r="O17" s="46"/>
      <c r="P17" s="46"/>
      <c r="Q17" s="46"/>
      <c r="R17" s="47"/>
      <c r="S17" s="47" t="s">
        <v>144</v>
      </c>
      <c r="T17" s="46"/>
      <c r="U17" s="46"/>
      <c r="V17" s="46"/>
      <c r="W17" s="47"/>
      <c r="X17" s="47" t="s">
        <v>144</v>
      </c>
      <c r="Y17" s="46"/>
      <c r="Z17" s="46"/>
      <c r="AA17" s="48"/>
      <c r="AB17" s="48"/>
    </row>
    <row r="18" spans="1:28" ht="2.85" customHeight="1" x14ac:dyDescent="0.25">
      <c r="B18" s="40"/>
      <c r="C18" s="40"/>
      <c r="D18" s="40"/>
      <c r="E18" s="40"/>
      <c r="F18" s="40"/>
      <c r="G18" s="40"/>
      <c r="H18" s="40"/>
      <c r="I18" s="40"/>
      <c r="J18" s="40"/>
      <c r="K18" s="40"/>
      <c r="L18" s="40"/>
      <c r="M18" s="41"/>
      <c r="N18" s="40"/>
      <c r="O18" s="40"/>
      <c r="P18" s="40"/>
      <c r="Q18" s="40"/>
      <c r="R18" s="41"/>
      <c r="S18" s="40"/>
      <c r="T18" s="40"/>
      <c r="U18" s="40"/>
      <c r="V18" s="40"/>
      <c r="W18" s="41"/>
      <c r="X18" s="40"/>
      <c r="Y18" s="40"/>
      <c r="Z18" s="40"/>
    </row>
    <row r="19" spans="1:28" ht="11.25" customHeight="1" x14ac:dyDescent="0.25">
      <c r="A19" s="58" t="s">
        <v>18</v>
      </c>
      <c r="B19" s="224" t="s">
        <v>142</v>
      </c>
      <c r="C19" s="224"/>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row>
    <row r="20" spans="1:28" ht="14.1" customHeight="1" x14ac:dyDescent="0.25">
      <c r="A20" s="292" t="s">
        <v>288</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row>
    <row r="21" spans="1:28" ht="2.85" customHeight="1" x14ac:dyDescent="0.25">
      <c r="B21" s="89"/>
      <c r="C21" s="89"/>
      <c r="D21" s="89"/>
      <c r="E21" s="89"/>
      <c r="F21" s="89"/>
      <c r="G21" s="89"/>
      <c r="H21" s="89"/>
      <c r="I21" s="89"/>
      <c r="J21" s="89"/>
      <c r="K21" s="89"/>
      <c r="L21" s="51"/>
      <c r="M21" s="89"/>
      <c r="N21" s="89"/>
      <c r="O21" s="89"/>
      <c r="P21" s="89"/>
      <c r="Q21" s="89"/>
      <c r="R21" s="51"/>
      <c r="S21" s="89"/>
      <c r="T21" s="89"/>
      <c r="U21" s="89"/>
      <c r="V21" s="89"/>
      <c r="W21" s="89"/>
      <c r="X21" s="89"/>
      <c r="Y21" s="89"/>
      <c r="Z21" s="89"/>
    </row>
    <row r="22" spans="1:28" ht="11.25" customHeight="1" x14ac:dyDescent="0.25">
      <c r="A22" s="58" t="s">
        <v>19</v>
      </c>
      <c r="B22" s="224" t="s">
        <v>20</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row>
    <row r="23" spans="1:28" ht="24.75" customHeight="1" x14ac:dyDescent="0.25">
      <c r="A23" s="279" t="s">
        <v>211</v>
      </c>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row>
    <row r="24" spans="1:28" ht="17.100000000000001" customHeight="1" x14ac:dyDescent="0.25">
      <c r="A24" s="214"/>
      <c r="B24" s="214"/>
      <c r="C24" s="214"/>
      <c r="D24" s="214"/>
      <c r="E24" s="214"/>
      <c r="F24" s="214"/>
      <c r="G24" s="214"/>
      <c r="H24" s="244" t="s">
        <v>23</v>
      </c>
      <c r="I24" s="245"/>
      <c r="J24" s="245"/>
      <c r="K24" s="245"/>
      <c r="L24" s="245"/>
      <c r="M24" s="245"/>
      <c r="N24" s="245"/>
      <c r="O24" s="245"/>
      <c r="P24" s="245"/>
      <c r="Q24" s="245"/>
      <c r="R24" s="245"/>
      <c r="S24" s="245"/>
      <c r="T24" s="245"/>
      <c r="U24" s="245"/>
      <c r="V24" s="246"/>
      <c r="W24" s="244" t="s">
        <v>24</v>
      </c>
      <c r="X24" s="245"/>
      <c r="Y24" s="245"/>
      <c r="Z24" s="245"/>
      <c r="AA24" s="245"/>
      <c r="AB24" s="246"/>
    </row>
    <row r="25" spans="1:28" ht="17.100000000000001" customHeight="1" x14ac:dyDescent="0.25">
      <c r="A25" s="214" t="s">
        <v>21</v>
      </c>
      <c r="B25" s="214"/>
      <c r="C25" s="214"/>
      <c r="D25" s="214"/>
      <c r="E25" s="214"/>
      <c r="F25" s="214"/>
      <c r="G25" s="214"/>
      <c r="H25" s="218"/>
      <c r="I25" s="219"/>
      <c r="J25" s="219"/>
      <c r="K25" s="219"/>
      <c r="L25" s="219"/>
      <c r="M25" s="219"/>
      <c r="N25" s="219"/>
      <c r="O25" s="219"/>
      <c r="P25" s="219"/>
      <c r="Q25" s="219"/>
      <c r="R25" s="219"/>
      <c r="S25" s="219"/>
      <c r="T25" s="219"/>
      <c r="U25" s="219"/>
      <c r="V25" s="220"/>
      <c r="W25" s="215" t="s">
        <v>199</v>
      </c>
      <c r="X25" s="216"/>
      <c r="Y25" s="216"/>
      <c r="Z25" s="216"/>
      <c r="AA25" s="216"/>
      <c r="AB25" s="217"/>
    </row>
    <row r="26" spans="1:28" ht="17.100000000000001" customHeight="1" x14ac:dyDescent="0.25">
      <c r="A26" s="214" t="s">
        <v>22</v>
      </c>
      <c r="B26" s="214"/>
      <c r="C26" s="214"/>
      <c r="D26" s="214"/>
      <c r="E26" s="214"/>
      <c r="F26" s="214"/>
      <c r="G26" s="214"/>
      <c r="H26" s="218"/>
      <c r="I26" s="219"/>
      <c r="J26" s="219"/>
      <c r="K26" s="219"/>
      <c r="L26" s="219"/>
      <c r="M26" s="219"/>
      <c r="N26" s="219"/>
      <c r="O26" s="219"/>
      <c r="P26" s="219"/>
      <c r="Q26" s="219"/>
      <c r="R26" s="219"/>
      <c r="S26" s="219"/>
      <c r="T26" s="219"/>
      <c r="U26" s="219"/>
      <c r="V26" s="220"/>
      <c r="W26" s="215" t="s">
        <v>200</v>
      </c>
      <c r="X26" s="216"/>
      <c r="Y26" s="216"/>
      <c r="Z26" s="216"/>
      <c r="AA26" s="216"/>
      <c r="AB26" s="217"/>
    </row>
    <row r="27" spans="1:28" ht="5.85" customHeight="1" x14ac:dyDescent="0.25">
      <c r="A27" s="153"/>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5"/>
    </row>
    <row r="28" spans="1:28" ht="17.100000000000001" customHeight="1" x14ac:dyDescent="0.25">
      <c r="A28" s="61"/>
      <c r="B28" s="61"/>
      <c r="C28" s="61"/>
      <c r="D28" s="61"/>
      <c r="E28" s="61"/>
      <c r="F28" s="61"/>
      <c r="G28" s="61"/>
      <c r="H28" s="156" t="s">
        <v>212</v>
      </c>
      <c r="I28" s="157"/>
      <c r="J28" s="157"/>
      <c r="K28" s="157"/>
      <c r="L28" s="157"/>
      <c r="M28" s="157"/>
      <c r="N28" s="157"/>
      <c r="O28" s="157"/>
      <c r="P28" s="157"/>
      <c r="Q28" s="157"/>
      <c r="R28" s="157"/>
      <c r="S28" s="157"/>
      <c r="T28" s="157"/>
      <c r="U28" s="157"/>
      <c r="V28" s="158"/>
      <c r="W28" s="215">
        <f>H26-H25</f>
        <v>0</v>
      </c>
      <c r="X28" s="216"/>
      <c r="Y28" s="217"/>
      <c r="Z28" s="221" t="s">
        <v>221</v>
      </c>
      <c r="AA28" s="222"/>
    </row>
    <row r="29" spans="1:28" ht="5.25" customHeight="1" x14ac:dyDescent="0.25">
      <c r="B29" s="99"/>
      <c r="C29" s="99"/>
      <c r="D29" s="99"/>
      <c r="E29" s="99"/>
      <c r="F29" s="99"/>
      <c r="G29" s="99"/>
      <c r="H29" s="99"/>
      <c r="I29" s="99"/>
      <c r="J29" s="99"/>
      <c r="K29" s="99"/>
      <c r="L29" s="99"/>
      <c r="M29" s="99"/>
      <c r="N29" s="99"/>
      <c r="O29" s="99"/>
      <c r="P29" s="99"/>
      <c r="Q29" s="99"/>
      <c r="R29" s="99"/>
      <c r="S29" s="99"/>
      <c r="T29" s="99"/>
      <c r="U29" s="98"/>
      <c r="V29" s="98"/>
      <c r="W29" s="98"/>
      <c r="X29" s="99"/>
      <c r="Y29" s="99"/>
    </row>
    <row r="30" spans="1:28" ht="11.25" customHeight="1" x14ac:dyDescent="0.25">
      <c r="A30" s="58" t="s">
        <v>25</v>
      </c>
      <c r="B30" s="267" t="s">
        <v>26</v>
      </c>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9"/>
    </row>
    <row r="31" spans="1:28" ht="14.1" customHeight="1" x14ac:dyDescent="0.25">
      <c r="A31" s="60" t="s">
        <v>27</v>
      </c>
      <c r="B31" s="281" t="s">
        <v>28</v>
      </c>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row>
    <row r="32" spans="1:28" ht="18" customHeight="1" x14ac:dyDescent="0.25">
      <c r="A32" s="279" t="s">
        <v>219</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row>
    <row r="33" spans="1:28" ht="17.100000000000001" customHeight="1" x14ac:dyDescent="0.25">
      <c r="A33" s="61"/>
      <c r="B33" s="61"/>
      <c r="C33" s="61"/>
      <c r="D33" s="61"/>
      <c r="E33" s="61"/>
      <c r="F33" s="61"/>
      <c r="G33" s="61"/>
      <c r="H33" s="52" t="s">
        <v>213</v>
      </c>
      <c r="I33" s="53"/>
      <c r="J33" s="53"/>
      <c r="K33" s="53"/>
      <c r="L33" s="53"/>
      <c r="M33" s="53"/>
      <c r="N33" s="53"/>
      <c r="O33" s="53"/>
      <c r="P33" s="53"/>
      <c r="Q33" s="53"/>
      <c r="R33" s="53"/>
      <c r="S33" s="53"/>
      <c r="T33" s="53"/>
      <c r="U33" s="53"/>
      <c r="V33" s="54"/>
      <c r="W33" s="247"/>
      <c r="X33" s="247"/>
      <c r="Y33" s="247"/>
      <c r="Z33" s="213" t="s">
        <v>29</v>
      </c>
      <c r="AA33" s="213"/>
    </row>
    <row r="34" spans="1:28" ht="17.100000000000001" customHeight="1" x14ac:dyDescent="0.25">
      <c r="A34" s="61"/>
      <c r="B34" s="61"/>
      <c r="C34" s="61"/>
      <c r="D34" s="61"/>
      <c r="E34" s="61"/>
      <c r="F34" s="61"/>
      <c r="G34" s="61"/>
      <c r="H34" s="52" t="s">
        <v>30</v>
      </c>
      <c r="I34" s="53"/>
      <c r="J34" s="53"/>
      <c r="K34" s="53"/>
      <c r="L34" s="53"/>
      <c r="M34" s="53"/>
      <c r="N34" s="53"/>
      <c r="O34" s="53"/>
      <c r="P34" s="53"/>
      <c r="Q34" s="53"/>
      <c r="R34" s="53"/>
      <c r="S34" s="53"/>
      <c r="T34" s="53"/>
      <c r="U34" s="53"/>
      <c r="V34" s="54"/>
      <c r="W34" s="223">
        <f>W28*W33</f>
        <v>0</v>
      </c>
      <c r="X34" s="223"/>
      <c r="Y34" s="223"/>
      <c r="Z34" s="213" t="s">
        <v>29</v>
      </c>
      <c r="AA34" s="213"/>
    </row>
    <row r="35" spans="1:28" ht="2.85" customHeight="1" x14ac:dyDescent="0.25">
      <c r="A35" s="32"/>
      <c r="B35" s="32"/>
      <c r="C35" s="32"/>
      <c r="D35" s="32"/>
      <c r="E35" s="32"/>
      <c r="F35" s="32"/>
      <c r="G35" s="32"/>
      <c r="H35" s="32"/>
      <c r="I35" s="32"/>
      <c r="J35" s="32"/>
      <c r="K35" s="32"/>
      <c r="L35" s="32"/>
      <c r="M35" s="32"/>
      <c r="N35" s="32"/>
      <c r="O35" s="32"/>
      <c r="P35" s="32"/>
      <c r="Q35" s="32"/>
      <c r="R35" s="32"/>
      <c r="S35" s="32"/>
      <c r="T35" s="33"/>
      <c r="U35" s="33"/>
      <c r="V35" s="33"/>
      <c r="W35" s="32"/>
      <c r="X35" s="32"/>
      <c r="Y35" s="42"/>
    </row>
    <row r="36" spans="1:28" ht="14.1" customHeight="1" x14ac:dyDescent="0.25">
      <c r="A36" s="60" t="s">
        <v>31</v>
      </c>
      <c r="B36" s="281" t="s">
        <v>174</v>
      </c>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row>
    <row r="37" spans="1:28" ht="33" customHeight="1" x14ac:dyDescent="0.25">
      <c r="A37" s="294" t="s">
        <v>261</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row>
    <row r="38" spans="1:28" ht="21" customHeight="1" x14ac:dyDescent="0.25">
      <c r="A38" s="180" t="s">
        <v>196</v>
      </c>
      <c r="B38" s="181"/>
      <c r="C38" s="181"/>
      <c r="D38" s="181"/>
      <c r="E38" s="181"/>
      <c r="F38" s="181"/>
      <c r="G38" s="181"/>
      <c r="H38" s="181"/>
      <c r="I38" s="181"/>
      <c r="J38" s="181"/>
      <c r="K38" s="181"/>
      <c r="L38" s="181"/>
      <c r="M38" s="181"/>
      <c r="N38" s="181"/>
      <c r="O38" s="181"/>
      <c r="P38" s="181"/>
      <c r="Q38" s="181"/>
      <c r="R38" s="181"/>
      <c r="S38" s="182"/>
      <c r="T38" s="289" t="s">
        <v>197</v>
      </c>
      <c r="U38" s="289"/>
      <c r="V38" s="289"/>
      <c r="W38" s="168" t="s">
        <v>157</v>
      </c>
      <c r="X38" s="169"/>
      <c r="Y38" s="170"/>
      <c r="Z38" s="171" t="s">
        <v>214</v>
      </c>
      <c r="AA38" s="172"/>
      <c r="AB38" s="173"/>
    </row>
    <row r="39" spans="1:28" ht="17.100000000000001" customHeight="1" x14ac:dyDescent="0.25">
      <c r="A39" s="25">
        <v>1</v>
      </c>
      <c r="B39" s="183" t="s">
        <v>198</v>
      </c>
      <c r="C39" s="184"/>
      <c r="D39" s="184"/>
      <c r="E39" s="184"/>
      <c r="F39" s="184"/>
      <c r="G39" s="184"/>
      <c r="H39" s="184"/>
      <c r="I39" s="184"/>
      <c r="J39" s="184"/>
      <c r="K39" s="184"/>
      <c r="L39" s="184"/>
      <c r="M39" s="184"/>
      <c r="N39" s="184"/>
      <c r="O39" s="184"/>
      <c r="P39" s="184"/>
      <c r="Q39" s="184"/>
      <c r="R39" s="184"/>
      <c r="S39" s="185"/>
      <c r="T39" s="249">
        <v>4</v>
      </c>
      <c r="U39" s="249"/>
      <c r="V39" s="249"/>
      <c r="W39" s="177">
        <f>T39*Z39*W28</f>
        <v>0</v>
      </c>
      <c r="X39" s="178"/>
      <c r="Y39" s="179"/>
      <c r="Z39" s="174"/>
      <c r="AA39" s="175"/>
      <c r="AB39" s="176"/>
    </row>
    <row r="40" spans="1:28" ht="2.85" customHeight="1" x14ac:dyDescent="0.25">
      <c r="A40" s="90"/>
      <c r="B40" s="90"/>
      <c r="C40" s="90"/>
      <c r="D40" s="90"/>
      <c r="E40" s="90"/>
      <c r="F40" s="90"/>
      <c r="G40" s="90"/>
      <c r="H40" s="90"/>
      <c r="I40" s="90"/>
      <c r="J40" s="90"/>
      <c r="K40" s="90"/>
      <c r="L40" s="90"/>
      <c r="M40" s="90"/>
      <c r="N40" s="90"/>
      <c r="O40" s="90"/>
      <c r="P40" s="90"/>
      <c r="Q40" s="90"/>
      <c r="R40" s="90"/>
      <c r="S40" s="90"/>
      <c r="T40" s="90"/>
      <c r="U40" s="90"/>
      <c r="V40" s="90"/>
      <c r="W40" s="90"/>
      <c r="X40" s="90"/>
      <c r="Y40" s="90"/>
    </row>
    <row r="41" spans="1:28" ht="17.100000000000001" customHeight="1" x14ac:dyDescent="0.25">
      <c r="A41" s="180" t="s">
        <v>169</v>
      </c>
      <c r="B41" s="181"/>
      <c r="C41" s="181"/>
      <c r="D41" s="181"/>
      <c r="E41" s="181"/>
      <c r="F41" s="181"/>
      <c r="G41" s="181"/>
      <c r="H41" s="181"/>
      <c r="I41" s="181"/>
      <c r="J41" s="181"/>
      <c r="K41" s="181"/>
      <c r="L41" s="181"/>
      <c r="M41" s="181"/>
      <c r="N41" s="181"/>
      <c r="O41" s="181"/>
      <c r="P41" s="181"/>
      <c r="Q41" s="181"/>
      <c r="R41" s="181"/>
      <c r="S41" s="182"/>
      <c r="T41" s="168" t="s">
        <v>158</v>
      </c>
      <c r="U41" s="169"/>
      <c r="V41" s="170"/>
      <c r="W41" s="168" t="s">
        <v>157</v>
      </c>
      <c r="X41" s="169"/>
      <c r="Y41" s="170"/>
      <c r="Z41" s="168" t="s">
        <v>32</v>
      </c>
      <c r="AA41" s="169"/>
      <c r="AB41" s="170"/>
    </row>
    <row r="42" spans="1:28" ht="17.100000000000001" customHeight="1" x14ac:dyDescent="0.25">
      <c r="A42" s="25">
        <v>2</v>
      </c>
      <c r="B42" s="183" t="s">
        <v>195</v>
      </c>
      <c r="C42" s="184"/>
      <c r="D42" s="184"/>
      <c r="E42" s="184"/>
      <c r="F42" s="184"/>
      <c r="G42" s="184"/>
      <c r="H42" s="184"/>
      <c r="I42" s="184"/>
      <c r="J42" s="184"/>
      <c r="K42" s="184"/>
      <c r="L42" s="184"/>
      <c r="M42" s="184"/>
      <c r="N42" s="184"/>
      <c r="O42" s="184"/>
      <c r="P42" s="184"/>
      <c r="Q42" s="184"/>
      <c r="R42" s="184"/>
      <c r="S42" s="185"/>
      <c r="T42" s="177">
        <v>5</v>
      </c>
      <c r="U42" s="178"/>
      <c r="V42" s="179"/>
      <c r="W42" s="177">
        <f>T42*Z42</f>
        <v>0</v>
      </c>
      <c r="X42" s="178"/>
      <c r="Y42" s="179"/>
      <c r="Z42" s="174"/>
      <c r="AA42" s="175"/>
      <c r="AB42" s="176"/>
    </row>
    <row r="43" spans="1:28" ht="17.100000000000001" customHeight="1" x14ac:dyDescent="0.25">
      <c r="A43" s="24">
        <v>3</v>
      </c>
      <c r="B43" s="198" t="s">
        <v>206</v>
      </c>
      <c r="C43" s="199"/>
      <c r="D43" s="199"/>
      <c r="E43" s="199"/>
      <c r="F43" s="199"/>
      <c r="G43" s="199"/>
      <c r="H43" s="199"/>
      <c r="I43" s="199"/>
      <c r="J43" s="199"/>
      <c r="K43" s="199"/>
      <c r="L43" s="199"/>
      <c r="M43" s="199"/>
      <c r="N43" s="199"/>
      <c r="O43" s="199"/>
      <c r="P43" s="199"/>
      <c r="Q43" s="199"/>
      <c r="R43" s="199"/>
      <c r="S43" s="200"/>
      <c r="T43" s="192">
        <v>5</v>
      </c>
      <c r="U43" s="193"/>
      <c r="V43" s="194"/>
      <c r="W43" s="192">
        <f t="shared" ref="W43:W47" si="0">T43*Z43</f>
        <v>0</v>
      </c>
      <c r="X43" s="193"/>
      <c r="Y43" s="194"/>
      <c r="Z43" s="186"/>
      <c r="AA43" s="187"/>
      <c r="AB43" s="188"/>
    </row>
    <row r="44" spans="1:28" ht="17.100000000000001" customHeight="1" x14ac:dyDescent="0.25">
      <c r="A44" s="25">
        <v>4</v>
      </c>
      <c r="B44" s="183" t="s">
        <v>160</v>
      </c>
      <c r="C44" s="184"/>
      <c r="D44" s="184"/>
      <c r="E44" s="184"/>
      <c r="F44" s="184"/>
      <c r="G44" s="184"/>
      <c r="H44" s="184"/>
      <c r="I44" s="184"/>
      <c r="J44" s="184"/>
      <c r="K44" s="184"/>
      <c r="L44" s="184"/>
      <c r="M44" s="184"/>
      <c r="N44" s="184"/>
      <c r="O44" s="184"/>
      <c r="P44" s="184"/>
      <c r="Q44" s="184"/>
      <c r="R44" s="184"/>
      <c r="S44" s="185"/>
      <c r="T44" s="177">
        <v>2</v>
      </c>
      <c r="U44" s="178"/>
      <c r="V44" s="179"/>
      <c r="W44" s="177">
        <f t="shared" si="0"/>
        <v>0</v>
      </c>
      <c r="X44" s="178"/>
      <c r="Y44" s="179"/>
      <c r="Z44" s="174"/>
      <c r="AA44" s="175"/>
      <c r="AB44" s="176"/>
    </row>
    <row r="45" spans="1:28" ht="17.100000000000001" customHeight="1" x14ac:dyDescent="0.25">
      <c r="A45" s="24">
        <v>5</v>
      </c>
      <c r="B45" s="198" t="s">
        <v>159</v>
      </c>
      <c r="C45" s="199"/>
      <c r="D45" s="199"/>
      <c r="E45" s="199"/>
      <c r="F45" s="199"/>
      <c r="G45" s="199"/>
      <c r="H45" s="199"/>
      <c r="I45" s="199"/>
      <c r="J45" s="199"/>
      <c r="K45" s="199"/>
      <c r="L45" s="199"/>
      <c r="M45" s="199"/>
      <c r="N45" s="199"/>
      <c r="O45" s="199"/>
      <c r="P45" s="199"/>
      <c r="Q45" s="199"/>
      <c r="R45" s="199"/>
      <c r="S45" s="200"/>
      <c r="T45" s="192">
        <v>5</v>
      </c>
      <c r="U45" s="193"/>
      <c r="V45" s="194"/>
      <c r="W45" s="192">
        <f t="shared" si="0"/>
        <v>0</v>
      </c>
      <c r="X45" s="193"/>
      <c r="Y45" s="194"/>
      <c r="Z45" s="186"/>
      <c r="AA45" s="187"/>
      <c r="AB45" s="188"/>
    </row>
    <row r="46" spans="1:28" ht="17.100000000000001" customHeight="1" x14ac:dyDescent="0.25">
      <c r="A46" s="25">
        <v>6</v>
      </c>
      <c r="B46" s="183" t="s">
        <v>115</v>
      </c>
      <c r="C46" s="184"/>
      <c r="D46" s="184"/>
      <c r="E46" s="184"/>
      <c r="F46" s="184"/>
      <c r="G46" s="184"/>
      <c r="H46" s="184"/>
      <c r="I46" s="184"/>
      <c r="J46" s="184"/>
      <c r="K46" s="184"/>
      <c r="L46" s="184"/>
      <c r="M46" s="184"/>
      <c r="N46" s="184"/>
      <c r="O46" s="184"/>
      <c r="P46" s="184"/>
      <c r="Q46" s="184"/>
      <c r="R46" s="184"/>
      <c r="S46" s="185"/>
      <c r="T46" s="177">
        <v>10</v>
      </c>
      <c r="U46" s="178"/>
      <c r="V46" s="179"/>
      <c r="W46" s="177">
        <f t="shared" si="0"/>
        <v>0</v>
      </c>
      <c r="X46" s="178"/>
      <c r="Y46" s="179"/>
      <c r="Z46" s="174"/>
      <c r="AA46" s="175"/>
      <c r="AB46" s="176"/>
    </row>
    <row r="47" spans="1:28" ht="17.100000000000001" customHeight="1" x14ac:dyDescent="0.25">
      <c r="A47" s="24">
        <v>7</v>
      </c>
      <c r="B47" s="204" t="s">
        <v>201</v>
      </c>
      <c r="C47" s="205"/>
      <c r="D47" s="205"/>
      <c r="E47" s="205"/>
      <c r="F47" s="205"/>
      <c r="G47" s="205"/>
      <c r="H47" s="205"/>
      <c r="I47" s="205"/>
      <c r="J47" s="205"/>
      <c r="K47" s="205"/>
      <c r="L47" s="205"/>
      <c r="M47" s="205"/>
      <c r="N47" s="205"/>
      <c r="O47" s="205"/>
      <c r="P47" s="205"/>
      <c r="Q47" s="205"/>
      <c r="R47" s="205"/>
      <c r="S47" s="206"/>
      <c r="T47" s="192">
        <v>5</v>
      </c>
      <c r="U47" s="193"/>
      <c r="V47" s="194"/>
      <c r="W47" s="192">
        <f t="shared" si="0"/>
        <v>0</v>
      </c>
      <c r="X47" s="193"/>
      <c r="Y47" s="194"/>
      <c r="Z47" s="186"/>
      <c r="AA47" s="187"/>
      <c r="AB47" s="188"/>
    </row>
    <row r="48" spans="1:28" ht="20.25" customHeight="1" x14ac:dyDescent="0.2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row>
    <row r="49" spans="1:28" ht="21.75" customHeight="1" x14ac:dyDescent="0.25">
      <c r="A49" s="180" t="s">
        <v>161</v>
      </c>
      <c r="B49" s="181"/>
      <c r="C49" s="181"/>
      <c r="D49" s="181"/>
      <c r="E49" s="181"/>
      <c r="F49" s="181"/>
      <c r="G49" s="181"/>
      <c r="H49" s="181"/>
      <c r="I49" s="181"/>
      <c r="J49" s="181"/>
      <c r="K49" s="181"/>
      <c r="L49" s="181"/>
      <c r="M49" s="181"/>
      <c r="N49" s="181"/>
      <c r="O49" s="181"/>
      <c r="P49" s="181"/>
      <c r="Q49" s="181"/>
      <c r="R49" s="181"/>
      <c r="S49" s="182"/>
      <c r="T49" s="171" t="s">
        <v>162</v>
      </c>
      <c r="U49" s="172"/>
      <c r="V49" s="173"/>
      <c r="W49" s="171" t="s">
        <v>171</v>
      </c>
      <c r="X49" s="172"/>
      <c r="Y49" s="173"/>
      <c r="Z49" s="171" t="s">
        <v>214</v>
      </c>
      <c r="AA49" s="172"/>
      <c r="AB49" s="173"/>
    </row>
    <row r="50" spans="1:28" ht="17.100000000000001" customHeight="1" x14ac:dyDescent="0.25">
      <c r="A50" s="25">
        <v>8</v>
      </c>
      <c r="B50" s="183" t="s">
        <v>170</v>
      </c>
      <c r="C50" s="184"/>
      <c r="D50" s="184"/>
      <c r="E50" s="184"/>
      <c r="F50" s="184"/>
      <c r="G50" s="184"/>
      <c r="H50" s="184"/>
      <c r="I50" s="184"/>
      <c r="J50" s="184"/>
      <c r="K50" s="184"/>
      <c r="L50" s="184"/>
      <c r="M50" s="184"/>
      <c r="N50" s="184"/>
      <c r="O50" s="184"/>
      <c r="P50" s="184"/>
      <c r="Q50" s="184"/>
      <c r="R50" s="184"/>
      <c r="S50" s="185"/>
      <c r="T50" s="177">
        <v>10</v>
      </c>
      <c r="U50" s="178"/>
      <c r="V50" s="179"/>
      <c r="W50" s="177">
        <f>T50*Z50</f>
        <v>0</v>
      </c>
      <c r="X50" s="178"/>
      <c r="Y50" s="179"/>
      <c r="Z50" s="174"/>
      <c r="AA50" s="175"/>
      <c r="AB50" s="176"/>
    </row>
    <row r="51" spans="1:28" ht="17.100000000000001" customHeight="1" x14ac:dyDescent="0.25">
      <c r="A51" s="24">
        <v>9</v>
      </c>
      <c r="B51" s="198" t="s">
        <v>177</v>
      </c>
      <c r="C51" s="199"/>
      <c r="D51" s="199"/>
      <c r="E51" s="199"/>
      <c r="F51" s="199"/>
      <c r="G51" s="199"/>
      <c r="H51" s="199"/>
      <c r="I51" s="199"/>
      <c r="J51" s="199"/>
      <c r="K51" s="199"/>
      <c r="L51" s="199"/>
      <c r="M51" s="199"/>
      <c r="N51" s="199"/>
      <c r="O51" s="199"/>
      <c r="P51" s="199"/>
      <c r="Q51" s="199"/>
      <c r="R51" s="199"/>
      <c r="S51" s="200"/>
      <c r="T51" s="192">
        <v>5</v>
      </c>
      <c r="U51" s="193"/>
      <c r="V51" s="194"/>
      <c r="W51" s="192">
        <f t="shared" ref="W51:W70" si="1">T51*Z51</f>
        <v>0</v>
      </c>
      <c r="X51" s="193"/>
      <c r="Y51" s="194"/>
      <c r="Z51" s="186"/>
      <c r="AA51" s="187"/>
      <c r="AB51" s="188"/>
    </row>
    <row r="52" spans="1:28" ht="17.100000000000001" customHeight="1" x14ac:dyDescent="0.25">
      <c r="A52" s="25">
        <v>10</v>
      </c>
      <c r="B52" s="183" t="s">
        <v>172</v>
      </c>
      <c r="C52" s="184"/>
      <c r="D52" s="184"/>
      <c r="E52" s="184"/>
      <c r="F52" s="184"/>
      <c r="G52" s="184"/>
      <c r="H52" s="184"/>
      <c r="I52" s="184"/>
      <c r="J52" s="184"/>
      <c r="K52" s="184"/>
      <c r="L52" s="184"/>
      <c r="M52" s="184"/>
      <c r="N52" s="184"/>
      <c r="O52" s="184"/>
      <c r="P52" s="184"/>
      <c r="Q52" s="184"/>
      <c r="R52" s="184"/>
      <c r="S52" s="185"/>
      <c r="T52" s="177">
        <v>25</v>
      </c>
      <c r="U52" s="178"/>
      <c r="V52" s="179"/>
      <c r="W52" s="177">
        <f t="shared" si="1"/>
        <v>0</v>
      </c>
      <c r="X52" s="178"/>
      <c r="Y52" s="179"/>
      <c r="Z52" s="174"/>
      <c r="AA52" s="175"/>
      <c r="AB52" s="176"/>
    </row>
    <row r="53" spans="1:28" ht="17.100000000000001" customHeight="1" x14ac:dyDescent="0.25">
      <c r="A53" s="24">
        <v>11</v>
      </c>
      <c r="B53" s="198" t="s">
        <v>173</v>
      </c>
      <c r="C53" s="199"/>
      <c r="D53" s="199"/>
      <c r="E53" s="199"/>
      <c r="F53" s="199"/>
      <c r="G53" s="199"/>
      <c r="H53" s="199"/>
      <c r="I53" s="199"/>
      <c r="J53" s="199"/>
      <c r="K53" s="199"/>
      <c r="L53" s="199"/>
      <c r="M53" s="199"/>
      <c r="N53" s="199"/>
      <c r="O53" s="199"/>
      <c r="P53" s="199"/>
      <c r="Q53" s="199"/>
      <c r="R53" s="199"/>
      <c r="S53" s="200"/>
      <c r="T53" s="192">
        <v>30</v>
      </c>
      <c r="U53" s="193"/>
      <c r="V53" s="194"/>
      <c r="W53" s="192">
        <f t="shared" si="1"/>
        <v>0</v>
      </c>
      <c r="X53" s="193"/>
      <c r="Y53" s="194"/>
      <c r="Z53" s="186"/>
      <c r="AA53" s="187"/>
      <c r="AB53" s="188"/>
    </row>
    <row r="54" spans="1:28" ht="17.100000000000001" customHeight="1" x14ac:dyDescent="0.25">
      <c r="A54" s="25">
        <v>12</v>
      </c>
      <c r="B54" s="183" t="s">
        <v>163</v>
      </c>
      <c r="C54" s="184"/>
      <c r="D54" s="184"/>
      <c r="E54" s="184"/>
      <c r="F54" s="184"/>
      <c r="G54" s="184"/>
      <c r="H54" s="184"/>
      <c r="I54" s="184"/>
      <c r="J54" s="184"/>
      <c r="K54" s="184"/>
      <c r="L54" s="184"/>
      <c r="M54" s="184"/>
      <c r="N54" s="184"/>
      <c r="O54" s="184"/>
      <c r="P54" s="184"/>
      <c r="Q54" s="184"/>
      <c r="R54" s="184"/>
      <c r="S54" s="185"/>
      <c r="T54" s="177">
        <v>5</v>
      </c>
      <c r="U54" s="178"/>
      <c r="V54" s="179"/>
      <c r="W54" s="177">
        <f t="shared" si="1"/>
        <v>0</v>
      </c>
      <c r="X54" s="178"/>
      <c r="Y54" s="179"/>
      <c r="Z54" s="174"/>
      <c r="AA54" s="175"/>
      <c r="AB54" s="176"/>
    </row>
    <row r="55" spans="1:28" ht="17.100000000000001" customHeight="1" x14ac:dyDescent="0.25">
      <c r="A55" s="24">
        <v>13</v>
      </c>
      <c r="B55" s="198" t="s">
        <v>164</v>
      </c>
      <c r="C55" s="199"/>
      <c r="D55" s="199"/>
      <c r="E55" s="199"/>
      <c r="F55" s="199"/>
      <c r="G55" s="199"/>
      <c r="H55" s="199"/>
      <c r="I55" s="199"/>
      <c r="J55" s="199"/>
      <c r="K55" s="199"/>
      <c r="L55" s="199"/>
      <c r="M55" s="199"/>
      <c r="N55" s="199"/>
      <c r="O55" s="199"/>
      <c r="P55" s="199"/>
      <c r="Q55" s="199"/>
      <c r="R55" s="199"/>
      <c r="S55" s="200"/>
      <c r="T55" s="192">
        <v>5</v>
      </c>
      <c r="U55" s="193"/>
      <c r="V55" s="194"/>
      <c r="W55" s="192">
        <f t="shared" si="1"/>
        <v>0</v>
      </c>
      <c r="X55" s="193"/>
      <c r="Y55" s="194"/>
      <c r="Z55" s="186"/>
      <c r="AA55" s="187"/>
      <c r="AB55" s="188"/>
    </row>
    <row r="56" spans="1:28" ht="17.100000000000001" customHeight="1" x14ac:dyDescent="0.25">
      <c r="A56" s="25">
        <v>14</v>
      </c>
      <c r="B56" s="183" t="s">
        <v>165</v>
      </c>
      <c r="C56" s="184"/>
      <c r="D56" s="184"/>
      <c r="E56" s="184"/>
      <c r="F56" s="184"/>
      <c r="G56" s="184"/>
      <c r="H56" s="184"/>
      <c r="I56" s="184"/>
      <c r="J56" s="184"/>
      <c r="K56" s="184"/>
      <c r="L56" s="184"/>
      <c r="M56" s="184"/>
      <c r="N56" s="184"/>
      <c r="O56" s="184"/>
      <c r="P56" s="184"/>
      <c r="Q56" s="184"/>
      <c r="R56" s="184"/>
      <c r="S56" s="185"/>
      <c r="T56" s="177">
        <v>5</v>
      </c>
      <c r="U56" s="178"/>
      <c r="V56" s="179"/>
      <c r="W56" s="177">
        <f t="shared" si="1"/>
        <v>0</v>
      </c>
      <c r="X56" s="178"/>
      <c r="Y56" s="179"/>
      <c r="Z56" s="174"/>
      <c r="AA56" s="175"/>
      <c r="AB56" s="176"/>
    </row>
    <row r="57" spans="1:28" ht="17.100000000000001" customHeight="1" x14ac:dyDescent="0.25">
      <c r="A57" s="24">
        <v>15</v>
      </c>
      <c r="B57" s="198" t="s">
        <v>167</v>
      </c>
      <c r="C57" s="199"/>
      <c r="D57" s="199"/>
      <c r="E57" s="199"/>
      <c r="F57" s="199"/>
      <c r="G57" s="199"/>
      <c r="H57" s="199"/>
      <c r="I57" s="199"/>
      <c r="J57" s="199"/>
      <c r="K57" s="199"/>
      <c r="L57" s="199"/>
      <c r="M57" s="199"/>
      <c r="N57" s="199"/>
      <c r="O57" s="199"/>
      <c r="P57" s="199"/>
      <c r="Q57" s="199"/>
      <c r="R57" s="199"/>
      <c r="S57" s="200"/>
      <c r="T57" s="192">
        <v>5</v>
      </c>
      <c r="U57" s="193"/>
      <c r="V57" s="194"/>
      <c r="W57" s="192">
        <f t="shared" si="1"/>
        <v>0</v>
      </c>
      <c r="X57" s="193"/>
      <c r="Y57" s="194"/>
      <c r="Z57" s="186"/>
      <c r="AA57" s="187"/>
      <c r="AB57" s="188"/>
    </row>
    <row r="58" spans="1:28" ht="17.100000000000001" customHeight="1" x14ac:dyDescent="0.25">
      <c r="A58" s="25">
        <v>16</v>
      </c>
      <c r="B58" s="183" t="s">
        <v>168</v>
      </c>
      <c r="C58" s="184"/>
      <c r="D58" s="184"/>
      <c r="E58" s="184"/>
      <c r="F58" s="184"/>
      <c r="G58" s="184"/>
      <c r="H58" s="184"/>
      <c r="I58" s="184"/>
      <c r="J58" s="184"/>
      <c r="K58" s="184"/>
      <c r="L58" s="184"/>
      <c r="M58" s="184"/>
      <c r="N58" s="184"/>
      <c r="O58" s="184"/>
      <c r="P58" s="184"/>
      <c r="Q58" s="184"/>
      <c r="R58" s="184"/>
      <c r="S58" s="185"/>
      <c r="T58" s="177">
        <v>3</v>
      </c>
      <c r="U58" s="178"/>
      <c r="V58" s="179"/>
      <c r="W58" s="177">
        <f t="shared" si="1"/>
        <v>0</v>
      </c>
      <c r="X58" s="178"/>
      <c r="Y58" s="179"/>
      <c r="Z58" s="174"/>
      <c r="AA58" s="175"/>
      <c r="AB58" s="176"/>
    </row>
    <row r="59" spans="1:28" ht="17.100000000000001" customHeight="1" x14ac:dyDescent="0.25">
      <c r="A59" s="24">
        <v>17</v>
      </c>
      <c r="B59" s="198" t="s">
        <v>175</v>
      </c>
      <c r="C59" s="199"/>
      <c r="D59" s="199"/>
      <c r="E59" s="199"/>
      <c r="F59" s="199"/>
      <c r="G59" s="199"/>
      <c r="H59" s="199"/>
      <c r="I59" s="199"/>
      <c r="J59" s="199"/>
      <c r="K59" s="199"/>
      <c r="L59" s="199"/>
      <c r="M59" s="199"/>
      <c r="N59" s="199"/>
      <c r="O59" s="199"/>
      <c r="P59" s="199"/>
      <c r="Q59" s="199"/>
      <c r="R59" s="199"/>
      <c r="S59" s="200"/>
      <c r="T59" s="192">
        <v>1</v>
      </c>
      <c r="U59" s="193"/>
      <c r="V59" s="194"/>
      <c r="W59" s="192">
        <f t="shared" si="1"/>
        <v>0</v>
      </c>
      <c r="X59" s="193"/>
      <c r="Y59" s="194"/>
      <c r="Z59" s="186"/>
      <c r="AA59" s="187"/>
      <c r="AB59" s="188"/>
    </row>
    <row r="60" spans="1:28" ht="17.100000000000001" customHeight="1" x14ac:dyDescent="0.25">
      <c r="A60" s="25">
        <v>18</v>
      </c>
      <c r="B60" s="183" t="s">
        <v>176</v>
      </c>
      <c r="C60" s="184"/>
      <c r="D60" s="184"/>
      <c r="E60" s="184"/>
      <c r="F60" s="184"/>
      <c r="G60" s="184"/>
      <c r="H60" s="184"/>
      <c r="I60" s="184"/>
      <c r="J60" s="184"/>
      <c r="K60" s="184"/>
      <c r="L60" s="184"/>
      <c r="M60" s="184"/>
      <c r="N60" s="184"/>
      <c r="O60" s="184"/>
      <c r="P60" s="184"/>
      <c r="Q60" s="184"/>
      <c r="R60" s="184"/>
      <c r="S60" s="185"/>
      <c r="T60" s="177">
        <v>1</v>
      </c>
      <c r="U60" s="178"/>
      <c r="V60" s="179"/>
      <c r="W60" s="177">
        <f t="shared" si="1"/>
        <v>0</v>
      </c>
      <c r="X60" s="178"/>
      <c r="Y60" s="179"/>
      <c r="Z60" s="174"/>
      <c r="AA60" s="175"/>
      <c r="AB60" s="176"/>
    </row>
    <row r="61" spans="1:28" ht="17.100000000000001" customHeight="1" x14ac:dyDescent="0.25">
      <c r="A61" s="24">
        <v>19</v>
      </c>
      <c r="B61" s="274" t="s">
        <v>187</v>
      </c>
      <c r="C61" s="275"/>
      <c r="D61" s="275"/>
      <c r="E61" s="275"/>
      <c r="F61" s="275"/>
      <c r="G61" s="275"/>
      <c r="H61" s="275"/>
      <c r="I61" s="275"/>
      <c r="J61" s="275"/>
      <c r="K61" s="275"/>
      <c r="L61" s="275"/>
      <c r="M61" s="275"/>
      <c r="N61" s="275"/>
      <c r="O61" s="275"/>
      <c r="P61" s="275"/>
      <c r="Q61" s="275"/>
      <c r="R61" s="275"/>
      <c r="S61" s="276"/>
      <c r="T61" s="256">
        <v>10</v>
      </c>
      <c r="U61" s="257"/>
      <c r="V61" s="258"/>
      <c r="W61" s="192">
        <f t="shared" si="1"/>
        <v>0</v>
      </c>
      <c r="X61" s="193"/>
      <c r="Y61" s="194"/>
      <c r="Z61" s="189"/>
      <c r="AA61" s="190"/>
      <c r="AB61" s="191"/>
    </row>
    <row r="62" spans="1:28" ht="17.100000000000001" customHeight="1" x14ac:dyDescent="0.25">
      <c r="A62" s="25">
        <v>20</v>
      </c>
      <c r="B62" s="195" t="s">
        <v>223</v>
      </c>
      <c r="C62" s="196"/>
      <c r="D62" s="196"/>
      <c r="E62" s="196"/>
      <c r="F62" s="196"/>
      <c r="G62" s="196"/>
      <c r="H62" s="196"/>
      <c r="I62" s="196"/>
      <c r="J62" s="196"/>
      <c r="K62" s="196"/>
      <c r="L62" s="196"/>
      <c r="M62" s="196"/>
      <c r="N62" s="196"/>
      <c r="O62" s="196"/>
      <c r="P62" s="196"/>
      <c r="Q62" s="196"/>
      <c r="R62" s="196"/>
      <c r="S62" s="197"/>
      <c r="T62" s="253">
        <v>3</v>
      </c>
      <c r="U62" s="254"/>
      <c r="V62" s="255"/>
      <c r="W62" s="177">
        <f t="shared" si="1"/>
        <v>0</v>
      </c>
      <c r="X62" s="178"/>
      <c r="Y62" s="179"/>
      <c r="Z62" s="159"/>
      <c r="AA62" s="160"/>
      <c r="AB62" s="161"/>
    </row>
    <row r="63" spans="1:28" ht="17.100000000000001" customHeight="1" x14ac:dyDescent="0.25">
      <c r="A63" s="24">
        <v>21</v>
      </c>
      <c r="B63" s="274" t="s">
        <v>166</v>
      </c>
      <c r="C63" s="275"/>
      <c r="D63" s="275"/>
      <c r="E63" s="275"/>
      <c r="F63" s="275"/>
      <c r="G63" s="275"/>
      <c r="H63" s="275"/>
      <c r="I63" s="275"/>
      <c r="J63" s="275"/>
      <c r="K63" s="275"/>
      <c r="L63" s="275"/>
      <c r="M63" s="275"/>
      <c r="N63" s="275"/>
      <c r="O63" s="275"/>
      <c r="P63" s="275"/>
      <c r="Q63" s="275"/>
      <c r="R63" s="275"/>
      <c r="S63" s="276"/>
      <c r="T63" s="256">
        <v>5</v>
      </c>
      <c r="U63" s="257"/>
      <c r="V63" s="258"/>
      <c r="W63" s="192">
        <f t="shared" si="1"/>
        <v>0</v>
      </c>
      <c r="X63" s="193"/>
      <c r="Y63" s="194"/>
      <c r="Z63" s="189"/>
      <c r="AA63" s="190"/>
      <c r="AB63" s="191"/>
    </row>
    <row r="64" spans="1:28" ht="17.100000000000001" customHeight="1" x14ac:dyDescent="0.25">
      <c r="A64" s="25">
        <v>22</v>
      </c>
      <c r="B64" s="201" t="s">
        <v>34</v>
      </c>
      <c r="C64" s="202"/>
      <c r="D64" s="202"/>
      <c r="E64" s="202"/>
      <c r="F64" s="202"/>
      <c r="G64" s="202"/>
      <c r="H64" s="202"/>
      <c r="I64" s="202"/>
      <c r="J64" s="202"/>
      <c r="K64" s="202"/>
      <c r="L64" s="202"/>
      <c r="M64" s="202"/>
      <c r="N64" s="202"/>
      <c r="O64" s="202"/>
      <c r="P64" s="202"/>
      <c r="Q64" s="202"/>
      <c r="R64" s="202"/>
      <c r="S64" s="203"/>
      <c r="T64" s="253">
        <v>5</v>
      </c>
      <c r="U64" s="254"/>
      <c r="V64" s="255"/>
      <c r="W64" s="177">
        <f t="shared" si="1"/>
        <v>0</v>
      </c>
      <c r="X64" s="178"/>
      <c r="Y64" s="179"/>
      <c r="Z64" s="159"/>
      <c r="AA64" s="160"/>
      <c r="AB64" s="161"/>
    </row>
    <row r="65" spans="1:28" ht="17.100000000000001" customHeight="1" x14ac:dyDescent="0.25">
      <c r="A65" s="24">
        <v>23</v>
      </c>
      <c r="B65" s="274" t="s">
        <v>35</v>
      </c>
      <c r="C65" s="275"/>
      <c r="D65" s="275"/>
      <c r="E65" s="275"/>
      <c r="F65" s="275"/>
      <c r="G65" s="275"/>
      <c r="H65" s="275"/>
      <c r="I65" s="275"/>
      <c r="J65" s="275"/>
      <c r="K65" s="275"/>
      <c r="L65" s="275"/>
      <c r="M65" s="275"/>
      <c r="N65" s="275"/>
      <c r="O65" s="275"/>
      <c r="P65" s="275"/>
      <c r="Q65" s="275"/>
      <c r="R65" s="275"/>
      <c r="S65" s="276"/>
      <c r="T65" s="256">
        <v>10</v>
      </c>
      <c r="U65" s="257"/>
      <c r="V65" s="258"/>
      <c r="W65" s="192">
        <f t="shared" si="1"/>
        <v>0</v>
      </c>
      <c r="X65" s="193"/>
      <c r="Y65" s="194"/>
      <c r="Z65" s="189"/>
      <c r="AA65" s="190"/>
      <c r="AB65" s="191"/>
    </row>
    <row r="66" spans="1:28" ht="17.100000000000001" customHeight="1" x14ac:dyDescent="0.25">
      <c r="A66" s="25">
        <v>24</v>
      </c>
      <c r="B66" s="201" t="s">
        <v>36</v>
      </c>
      <c r="C66" s="202"/>
      <c r="D66" s="202"/>
      <c r="E66" s="202"/>
      <c r="F66" s="202"/>
      <c r="G66" s="202"/>
      <c r="H66" s="202"/>
      <c r="I66" s="202"/>
      <c r="J66" s="202"/>
      <c r="K66" s="202"/>
      <c r="L66" s="202"/>
      <c r="M66" s="202"/>
      <c r="N66" s="202"/>
      <c r="O66" s="202"/>
      <c r="P66" s="202"/>
      <c r="Q66" s="202"/>
      <c r="R66" s="202"/>
      <c r="S66" s="203"/>
      <c r="T66" s="253">
        <v>5</v>
      </c>
      <c r="U66" s="254"/>
      <c r="V66" s="255"/>
      <c r="W66" s="177">
        <f t="shared" si="1"/>
        <v>0</v>
      </c>
      <c r="X66" s="178"/>
      <c r="Y66" s="179"/>
      <c r="Z66" s="159"/>
      <c r="AA66" s="160"/>
      <c r="AB66" s="161"/>
    </row>
    <row r="67" spans="1:28" ht="17.100000000000001" customHeight="1" x14ac:dyDescent="0.25">
      <c r="A67" s="24">
        <v>25</v>
      </c>
      <c r="B67" s="274" t="s">
        <v>37</v>
      </c>
      <c r="C67" s="275"/>
      <c r="D67" s="275"/>
      <c r="E67" s="275"/>
      <c r="F67" s="275"/>
      <c r="G67" s="275"/>
      <c r="H67" s="275"/>
      <c r="I67" s="275"/>
      <c r="J67" s="275"/>
      <c r="K67" s="275"/>
      <c r="L67" s="275"/>
      <c r="M67" s="275"/>
      <c r="N67" s="275"/>
      <c r="O67" s="275"/>
      <c r="P67" s="275"/>
      <c r="Q67" s="275"/>
      <c r="R67" s="275"/>
      <c r="S67" s="276"/>
      <c r="T67" s="256">
        <v>5</v>
      </c>
      <c r="U67" s="257"/>
      <c r="V67" s="258"/>
      <c r="W67" s="192">
        <f t="shared" si="1"/>
        <v>0</v>
      </c>
      <c r="X67" s="193"/>
      <c r="Y67" s="194"/>
      <c r="Z67" s="189"/>
      <c r="AA67" s="190"/>
      <c r="AB67" s="191"/>
    </row>
    <row r="68" spans="1:28" ht="17.100000000000001" customHeight="1" x14ac:dyDescent="0.25">
      <c r="A68" s="25">
        <v>26</v>
      </c>
      <c r="B68" s="201" t="s">
        <v>38</v>
      </c>
      <c r="C68" s="202"/>
      <c r="D68" s="202"/>
      <c r="E68" s="202"/>
      <c r="F68" s="202"/>
      <c r="G68" s="202"/>
      <c r="H68" s="202"/>
      <c r="I68" s="202"/>
      <c r="J68" s="202"/>
      <c r="K68" s="202"/>
      <c r="L68" s="202"/>
      <c r="M68" s="202"/>
      <c r="N68" s="202"/>
      <c r="O68" s="202"/>
      <c r="P68" s="202"/>
      <c r="Q68" s="202"/>
      <c r="R68" s="202"/>
      <c r="S68" s="203"/>
      <c r="T68" s="253">
        <v>5</v>
      </c>
      <c r="U68" s="254"/>
      <c r="V68" s="255"/>
      <c r="W68" s="177">
        <f t="shared" si="1"/>
        <v>0</v>
      </c>
      <c r="X68" s="178"/>
      <c r="Y68" s="179"/>
      <c r="Z68" s="159"/>
      <c r="AA68" s="160"/>
      <c r="AB68" s="161"/>
    </row>
    <row r="69" spans="1:28" ht="17.100000000000001" customHeight="1" x14ac:dyDescent="0.25">
      <c r="A69" s="24">
        <v>27</v>
      </c>
      <c r="B69" s="274" t="s">
        <v>193</v>
      </c>
      <c r="C69" s="275"/>
      <c r="D69" s="275"/>
      <c r="E69" s="275"/>
      <c r="F69" s="275"/>
      <c r="G69" s="275"/>
      <c r="H69" s="275"/>
      <c r="I69" s="275"/>
      <c r="J69" s="275"/>
      <c r="K69" s="275"/>
      <c r="L69" s="275"/>
      <c r="M69" s="275"/>
      <c r="N69" s="275"/>
      <c r="O69" s="275"/>
      <c r="P69" s="275"/>
      <c r="Q69" s="275"/>
      <c r="R69" s="275"/>
      <c r="S69" s="276"/>
      <c r="T69" s="256">
        <v>5</v>
      </c>
      <c r="U69" s="257"/>
      <c r="V69" s="258"/>
      <c r="W69" s="192">
        <f t="shared" ref="W69" si="2">T69*Z69</f>
        <v>0</v>
      </c>
      <c r="X69" s="193"/>
      <c r="Y69" s="194"/>
      <c r="Z69" s="189"/>
      <c r="AA69" s="190"/>
      <c r="AB69" s="191"/>
    </row>
    <row r="70" spans="1:28" ht="17.100000000000001" customHeight="1" x14ac:dyDescent="0.25">
      <c r="A70" s="25">
        <v>28</v>
      </c>
      <c r="B70" s="201" t="s">
        <v>313</v>
      </c>
      <c r="C70" s="202"/>
      <c r="D70" s="202"/>
      <c r="E70" s="202"/>
      <c r="F70" s="202"/>
      <c r="G70" s="202"/>
      <c r="H70" s="202"/>
      <c r="I70" s="202"/>
      <c r="J70" s="202"/>
      <c r="K70" s="202"/>
      <c r="L70" s="202"/>
      <c r="M70" s="202"/>
      <c r="N70" s="202"/>
      <c r="O70" s="202"/>
      <c r="P70" s="202"/>
      <c r="Q70" s="202"/>
      <c r="R70" s="202"/>
      <c r="S70" s="203"/>
      <c r="T70" s="253">
        <v>40</v>
      </c>
      <c r="U70" s="254"/>
      <c r="V70" s="255"/>
      <c r="W70" s="177">
        <f t="shared" si="1"/>
        <v>0</v>
      </c>
      <c r="X70" s="178"/>
      <c r="Y70" s="179"/>
      <c r="Z70" s="159"/>
      <c r="AA70" s="160"/>
      <c r="AB70" s="161"/>
    </row>
    <row r="71" spans="1:28" ht="2.85" customHeight="1" x14ac:dyDescent="0.25">
      <c r="A71" s="26"/>
      <c r="B71" s="27"/>
      <c r="C71" s="27"/>
      <c r="D71" s="27"/>
      <c r="E71" s="27"/>
      <c r="F71" s="27"/>
      <c r="G71" s="27"/>
      <c r="H71" s="27"/>
      <c r="I71" s="27"/>
      <c r="J71" s="27"/>
      <c r="K71" s="27"/>
      <c r="L71" s="27"/>
      <c r="M71" s="28"/>
      <c r="N71" s="28"/>
      <c r="O71" s="29"/>
      <c r="P71" s="29"/>
      <c r="Q71" s="30"/>
      <c r="R71" s="30"/>
      <c r="S71" s="30"/>
      <c r="T71" s="30"/>
      <c r="U71" s="31"/>
      <c r="V71" s="31"/>
      <c r="W71" s="31"/>
      <c r="X71" s="31"/>
      <c r="Z71" s="100"/>
      <c r="AA71" s="100"/>
      <c r="AB71" s="100"/>
    </row>
    <row r="72" spans="1:28" ht="17.100000000000001" customHeight="1" x14ac:dyDescent="0.25">
      <c r="A72" s="162" t="s">
        <v>179</v>
      </c>
      <c r="B72" s="163"/>
      <c r="C72" s="163"/>
      <c r="D72" s="163"/>
      <c r="E72" s="163"/>
      <c r="F72" s="163"/>
      <c r="G72" s="163"/>
      <c r="H72" s="163"/>
      <c r="I72" s="163"/>
      <c r="J72" s="163"/>
      <c r="K72" s="163"/>
      <c r="L72" s="163"/>
      <c r="M72" s="163"/>
      <c r="N72" s="163"/>
      <c r="O72" s="163"/>
      <c r="P72" s="163"/>
      <c r="Q72" s="163"/>
      <c r="R72" s="163"/>
      <c r="S72" s="163"/>
      <c r="T72" s="163"/>
      <c r="U72" s="163"/>
      <c r="V72" s="164"/>
      <c r="W72" s="290">
        <f>SUM(W50:Y71)+SUM(W42:Y47)+W39</f>
        <v>0</v>
      </c>
      <c r="X72" s="291"/>
      <c r="Y72" s="291"/>
      <c r="Z72" s="165"/>
      <c r="AA72" s="166"/>
      <c r="AB72" s="167"/>
    </row>
    <row r="73" spans="1:28" ht="2.85" customHeight="1" x14ac:dyDescent="0.25">
      <c r="A73" s="35"/>
      <c r="B73" s="35"/>
      <c r="C73" s="35"/>
      <c r="D73" s="35"/>
      <c r="E73" s="35"/>
      <c r="F73" s="35"/>
      <c r="G73" s="35"/>
      <c r="H73" s="35"/>
      <c r="I73" s="35"/>
      <c r="J73" s="35"/>
      <c r="K73" s="35"/>
      <c r="L73" s="35"/>
      <c r="M73" s="35"/>
      <c r="N73" s="35"/>
      <c r="O73" s="35"/>
      <c r="P73" s="35"/>
      <c r="Q73" s="35"/>
      <c r="R73" s="36"/>
      <c r="S73" s="36"/>
      <c r="T73" s="37"/>
      <c r="U73" s="37"/>
      <c r="V73" s="37"/>
      <c r="W73" s="37"/>
      <c r="X73" s="37"/>
    </row>
    <row r="74" spans="1:28" ht="14.1" customHeight="1" x14ac:dyDescent="0.25">
      <c r="A74" s="60" t="s">
        <v>40</v>
      </c>
      <c r="B74" s="293" t="s">
        <v>181</v>
      </c>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row>
    <row r="75" spans="1:28" ht="21.75" customHeight="1" x14ac:dyDescent="0.25">
      <c r="A75" s="279" t="s">
        <v>216</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row>
    <row r="76" spans="1:28" ht="17.100000000000001" customHeight="1" x14ac:dyDescent="0.25">
      <c r="A76" s="284" t="s">
        <v>39</v>
      </c>
      <c r="B76" s="284"/>
      <c r="C76" s="284"/>
      <c r="D76" s="284"/>
      <c r="E76" s="284"/>
      <c r="F76" s="284"/>
      <c r="G76" s="284"/>
      <c r="H76" s="284"/>
      <c r="I76" s="284"/>
      <c r="J76" s="284"/>
      <c r="K76" s="284"/>
      <c r="L76" s="284"/>
      <c r="M76" s="284"/>
      <c r="N76" s="284"/>
      <c r="O76" s="284"/>
      <c r="P76" s="251" t="s">
        <v>182</v>
      </c>
      <c r="Q76" s="251"/>
      <c r="R76" s="251"/>
      <c r="S76" s="251" t="s">
        <v>33</v>
      </c>
      <c r="T76" s="251"/>
      <c r="U76" s="251"/>
      <c r="V76" s="251" t="s">
        <v>204</v>
      </c>
      <c r="W76" s="251"/>
      <c r="X76" s="251"/>
      <c r="Y76" s="251"/>
    </row>
    <row r="77" spans="1:28" ht="16.5" customHeight="1" x14ac:dyDescent="0.25">
      <c r="A77" s="283" t="s">
        <v>178</v>
      </c>
      <c r="B77" s="283"/>
      <c r="C77" s="283"/>
      <c r="D77" s="283"/>
      <c r="E77" s="283"/>
      <c r="F77" s="283"/>
      <c r="G77" s="283"/>
      <c r="H77" s="283"/>
      <c r="I77" s="283"/>
      <c r="J77" s="283"/>
      <c r="K77" s="283"/>
      <c r="L77" s="283"/>
      <c r="M77" s="283"/>
      <c r="N77" s="283"/>
      <c r="O77" s="283"/>
      <c r="P77" s="249">
        <v>30</v>
      </c>
      <c r="Q77" s="249"/>
      <c r="R77" s="249"/>
      <c r="S77" s="249">
        <f>P77*V77</f>
        <v>0</v>
      </c>
      <c r="T77" s="250"/>
      <c r="U77" s="250"/>
      <c r="V77" s="282"/>
      <c r="W77" s="282"/>
      <c r="X77" s="282"/>
      <c r="Y77" s="282"/>
    </row>
    <row r="78" spans="1:28" ht="2.85" customHeight="1" x14ac:dyDescent="0.25">
      <c r="A78" s="42"/>
      <c r="B78" s="38"/>
      <c r="C78" s="38"/>
      <c r="D78" s="38"/>
      <c r="E78" s="38"/>
      <c r="F78" s="38"/>
      <c r="G78" s="38"/>
      <c r="H78" s="38"/>
      <c r="I78" s="38"/>
      <c r="J78" s="38"/>
      <c r="K78" s="38"/>
      <c r="L78" s="38"/>
      <c r="M78" s="38"/>
      <c r="N78" s="38"/>
      <c r="O78" s="38"/>
      <c r="P78" s="38"/>
      <c r="Q78" s="30"/>
      <c r="R78" s="30"/>
      <c r="S78" s="30"/>
      <c r="T78" s="30"/>
      <c r="U78" s="31"/>
      <c r="V78" s="31"/>
      <c r="W78" s="31"/>
      <c r="X78" s="31"/>
      <c r="Y78" s="31"/>
      <c r="Z78" s="31"/>
    </row>
    <row r="79" spans="1:28" ht="13.5" customHeight="1" x14ac:dyDescent="0.25">
      <c r="A79" s="60" t="s">
        <v>41</v>
      </c>
      <c r="B79" s="281" t="s">
        <v>42</v>
      </c>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row>
    <row r="80" spans="1:28" ht="25.5" customHeight="1" x14ac:dyDescent="0.25">
      <c r="A80" s="273" t="s">
        <v>289</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row>
    <row r="81" spans="1:28" ht="2.85" customHeight="1" x14ac:dyDescent="0.25">
      <c r="B81" s="85"/>
      <c r="C81" s="85"/>
      <c r="D81" s="85"/>
      <c r="E81" s="85"/>
      <c r="F81" s="85"/>
      <c r="G81" s="85"/>
      <c r="H81" s="85"/>
      <c r="I81" s="85"/>
      <c r="J81" s="85"/>
      <c r="K81" s="85"/>
      <c r="L81" s="85"/>
      <c r="M81" s="85"/>
      <c r="N81" s="85"/>
      <c r="O81" s="85"/>
      <c r="P81" s="85"/>
      <c r="Q81" s="85"/>
      <c r="R81" s="85"/>
      <c r="S81" s="85"/>
      <c r="T81" s="85"/>
      <c r="U81" s="85"/>
      <c r="V81" s="85"/>
      <c r="W81" s="85"/>
      <c r="X81" s="85"/>
      <c r="Y81" s="85"/>
      <c r="Z81" s="85"/>
    </row>
    <row r="82" spans="1:28" ht="11.25" customHeight="1" x14ac:dyDescent="0.25">
      <c r="A82" s="60" t="s">
        <v>43</v>
      </c>
      <c r="B82" s="281" t="s">
        <v>45</v>
      </c>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row>
    <row r="83" spans="1:28" ht="14.25" customHeight="1" x14ac:dyDescent="0.25">
      <c r="A83" s="153" t="s">
        <v>290</v>
      </c>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5"/>
    </row>
    <row r="84" spans="1:28" ht="17.100000000000001" customHeight="1" x14ac:dyDescent="0.25">
      <c r="B84" s="248" t="s">
        <v>46</v>
      </c>
      <c r="C84" s="248"/>
      <c r="D84" s="248"/>
      <c r="E84" s="248"/>
      <c r="F84" s="248"/>
      <c r="G84" s="248"/>
      <c r="H84" s="248"/>
      <c r="I84" s="248"/>
      <c r="J84" s="248"/>
      <c r="K84" s="248"/>
      <c r="L84" s="248"/>
      <c r="M84" s="248"/>
      <c r="N84" s="248"/>
      <c r="O84" s="248"/>
      <c r="P84" s="248"/>
      <c r="Q84" s="248"/>
      <c r="R84" s="248"/>
      <c r="S84" s="248"/>
      <c r="T84" s="248"/>
      <c r="U84" s="252">
        <f>W34</f>
        <v>0</v>
      </c>
      <c r="V84" s="252"/>
      <c r="W84" s="252"/>
      <c r="X84" s="252"/>
      <c r="Y84" s="252"/>
    </row>
    <row r="85" spans="1:28" ht="17.100000000000001" customHeight="1" x14ac:dyDescent="0.25">
      <c r="B85" s="248" t="s">
        <v>180</v>
      </c>
      <c r="C85" s="248"/>
      <c r="D85" s="248"/>
      <c r="E85" s="248"/>
      <c r="F85" s="248"/>
      <c r="G85" s="248"/>
      <c r="H85" s="248"/>
      <c r="I85" s="248"/>
      <c r="J85" s="248"/>
      <c r="K85" s="248"/>
      <c r="L85" s="248"/>
      <c r="M85" s="248"/>
      <c r="N85" s="248"/>
      <c r="O85" s="248"/>
      <c r="P85" s="248"/>
      <c r="Q85" s="248"/>
      <c r="R85" s="248"/>
      <c r="S85" s="248"/>
      <c r="T85" s="248"/>
      <c r="U85" s="252">
        <f>W72</f>
        <v>0</v>
      </c>
      <c r="V85" s="252"/>
      <c r="W85" s="252"/>
      <c r="X85" s="252"/>
      <c r="Y85" s="252"/>
    </row>
    <row r="86" spans="1:28" ht="17.100000000000001" customHeight="1" x14ac:dyDescent="0.25">
      <c r="B86" s="248" t="s">
        <v>291</v>
      </c>
      <c r="C86" s="248"/>
      <c r="D86" s="248"/>
      <c r="E86" s="248"/>
      <c r="F86" s="248"/>
      <c r="G86" s="248"/>
      <c r="H86" s="248"/>
      <c r="I86" s="248"/>
      <c r="J86" s="248"/>
      <c r="K86" s="248"/>
      <c r="L86" s="248"/>
      <c r="M86" s="248"/>
      <c r="N86" s="248"/>
      <c r="O86" s="248"/>
      <c r="P86" s="248"/>
      <c r="Q86" s="248"/>
      <c r="R86" s="248"/>
      <c r="S86" s="248"/>
      <c r="T86" s="248"/>
      <c r="U86" s="252">
        <f>S77</f>
        <v>0</v>
      </c>
      <c r="V86" s="252"/>
      <c r="W86" s="252"/>
      <c r="X86" s="252"/>
      <c r="Y86" s="252"/>
    </row>
    <row r="87" spans="1:28" ht="17.100000000000001" customHeight="1" x14ac:dyDescent="0.25">
      <c r="B87" s="248" t="s">
        <v>292</v>
      </c>
      <c r="C87" s="248"/>
      <c r="D87" s="248"/>
      <c r="E87" s="248"/>
      <c r="F87" s="248"/>
      <c r="G87" s="248"/>
      <c r="H87" s="248"/>
      <c r="I87" s="248"/>
      <c r="J87" s="248"/>
      <c r="K87" s="248"/>
      <c r="L87" s="248"/>
      <c r="M87" s="248"/>
      <c r="N87" s="248"/>
      <c r="O87" s="248"/>
      <c r="P87" s="248"/>
      <c r="Q87" s="248"/>
      <c r="R87" s="248"/>
      <c r="S87" s="248"/>
      <c r="T87" s="248"/>
      <c r="U87" s="252">
        <v>130</v>
      </c>
      <c r="V87" s="252"/>
      <c r="W87" s="252"/>
      <c r="X87" s="252"/>
      <c r="Y87" s="252"/>
    </row>
    <row r="88" spans="1:28" ht="17.100000000000001" customHeight="1" x14ac:dyDescent="0.25">
      <c r="B88" s="277" t="s">
        <v>293</v>
      </c>
      <c r="C88" s="277"/>
      <c r="D88" s="277"/>
      <c r="E88" s="277"/>
      <c r="F88" s="277"/>
      <c r="G88" s="277"/>
      <c r="H88" s="277"/>
      <c r="I88" s="277"/>
      <c r="J88" s="277"/>
      <c r="K88" s="277"/>
      <c r="L88" s="277"/>
      <c r="M88" s="277"/>
      <c r="N88" s="277"/>
      <c r="O88" s="277"/>
      <c r="P88" s="277"/>
      <c r="Q88" s="277"/>
      <c r="R88" s="277"/>
      <c r="S88" s="277"/>
      <c r="T88" s="277"/>
      <c r="U88" s="278">
        <f>SUM(U84:Y87)</f>
        <v>130</v>
      </c>
      <c r="V88" s="278"/>
      <c r="W88" s="278"/>
      <c r="X88" s="278"/>
      <c r="Y88" s="278"/>
    </row>
    <row r="89" spans="1:28" ht="17.100000000000001" customHeight="1" x14ac:dyDescent="0.25">
      <c r="B89" s="248" t="s">
        <v>286</v>
      </c>
      <c r="C89" s="248"/>
      <c r="D89" s="248"/>
      <c r="E89" s="248"/>
      <c r="F89" s="248"/>
      <c r="G89" s="248"/>
      <c r="H89" s="248"/>
      <c r="I89" s="248"/>
      <c r="J89" s="248"/>
      <c r="K89" s="248"/>
      <c r="L89" s="248"/>
      <c r="M89" s="248"/>
      <c r="N89" s="248"/>
      <c r="O89" s="248"/>
      <c r="P89" s="248"/>
      <c r="Q89" s="248"/>
      <c r="R89" s="248"/>
      <c r="S89" s="248"/>
      <c r="T89" s="248"/>
      <c r="U89" s="252">
        <f>(U88/100)*30</f>
        <v>39</v>
      </c>
      <c r="V89" s="252"/>
      <c r="W89" s="252"/>
      <c r="X89" s="252"/>
      <c r="Y89" s="252"/>
    </row>
    <row r="90" spans="1:28" ht="17.100000000000001" customHeight="1" x14ac:dyDescent="0.25">
      <c r="B90" s="248" t="s">
        <v>51</v>
      </c>
      <c r="C90" s="248"/>
      <c r="D90" s="248"/>
      <c r="E90" s="248"/>
      <c r="F90" s="248"/>
      <c r="G90" s="248"/>
      <c r="H90" s="248"/>
      <c r="I90" s="248"/>
      <c r="J90" s="248"/>
      <c r="K90" s="248"/>
      <c r="L90" s="248"/>
      <c r="M90" s="248"/>
      <c r="N90" s="248"/>
      <c r="O90" s="248"/>
      <c r="P90" s="248"/>
      <c r="Q90" s="248"/>
      <c r="R90" s="248"/>
      <c r="S90" s="248"/>
      <c r="T90" s="248"/>
      <c r="U90" s="252">
        <f>U88-U89</f>
        <v>91</v>
      </c>
      <c r="V90" s="252"/>
      <c r="W90" s="252"/>
      <c r="X90" s="252"/>
      <c r="Y90" s="252"/>
    </row>
    <row r="91" spans="1:28" ht="2.85" customHeight="1" x14ac:dyDescent="0.25">
      <c r="A91" s="42"/>
      <c r="B91" s="34"/>
      <c r="C91" s="34"/>
      <c r="D91" s="34"/>
      <c r="E91" s="34"/>
      <c r="F91" s="34"/>
      <c r="G91" s="34"/>
      <c r="H91" s="34"/>
      <c r="I91" s="34"/>
      <c r="J91" s="34"/>
      <c r="K91" s="34"/>
      <c r="L91" s="34"/>
      <c r="M91" s="34"/>
      <c r="N91" s="34"/>
      <c r="O91" s="34"/>
      <c r="P91" s="34"/>
      <c r="Q91" s="34"/>
      <c r="R91" s="34"/>
      <c r="S91" s="34"/>
      <c r="T91" s="34"/>
      <c r="U91" s="30"/>
      <c r="V91" s="30"/>
      <c r="W91" s="30"/>
      <c r="X91" s="30"/>
      <c r="Y91" s="30"/>
      <c r="Z91" s="42"/>
      <c r="AA91" s="42"/>
    </row>
    <row r="92" spans="1:28" ht="14.1" customHeight="1" x14ac:dyDescent="0.25">
      <c r="A92" s="58" t="s">
        <v>202</v>
      </c>
      <c r="B92" s="267" t="s">
        <v>52</v>
      </c>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9"/>
    </row>
    <row r="93" spans="1:28" ht="33" customHeight="1" x14ac:dyDescent="0.25">
      <c r="A93" s="279" t="s">
        <v>312</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row>
    <row r="94" spans="1:28" ht="5.85" customHeight="1" x14ac:dyDescent="0.25">
      <c r="A94" s="43"/>
    </row>
    <row r="95" spans="1:28" ht="17.100000000000001" customHeight="1" x14ac:dyDescent="0.25">
      <c r="A95" s="213" t="s">
        <v>53</v>
      </c>
      <c r="B95" s="213"/>
      <c r="C95" s="213"/>
      <c r="D95" s="213"/>
      <c r="E95" s="213"/>
      <c r="F95" s="213"/>
      <c r="G95" s="270">
        <f xml:space="preserve">  G6</f>
        <v>0</v>
      </c>
      <c r="H95" s="270"/>
      <c r="I95" s="270"/>
      <c r="J95" s="270"/>
      <c r="K95" s="270"/>
      <c r="L95" s="86" t="s">
        <v>57</v>
      </c>
      <c r="M95" s="270">
        <f xml:space="preserve"> G7</f>
        <v>0</v>
      </c>
      <c r="N95" s="270"/>
      <c r="O95" s="270"/>
      <c r="P95" s="270"/>
      <c r="Q95" s="270"/>
      <c r="R95" s="86" t="s">
        <v>57</v>
      </c>
      <c r="S95" s="271">
        <f xml:space="preserve"> R25</f>
        <v>0</v>
      </c>
      <c r="T95" s="271"/>
      <c r="U95" s="271"/>
      <c r="V95" s="271"/>
      <c r="W95" s="271"/>
    </row>
    <row r="96" spans="1:28" ht="17.100000000000001" customHeight="1" x14ac:dyDescent="0.25">
      <c r="A96" s="213" t="s">
        <v>54</v>
      </c>
      <c r="B96" s="213"/>
      <c r="C96" s="213"/>
      <c r="D96" s="213"/>
      <c r="E96" s="213"/>
      <c r="F96" s="213"/>
      <c r="G96" s="248" t="s">
        <v>59</v>
      </c>
      <c r="H96" s="248"/>
      <c r="I96" s="248"/>
      <c r="J96" s="248"/>
      <c r="K96" s="248"/>
      <c r="L96" s="248"/>
      <c r="M96" s="248"/>
      <c r="N96" s="248"/>
      <c r="O96" s="248"/>
      <c r="P96" s="248"/>
      <c r="Q96" s="248"/>
      <c r="R96" s="248"/>
      <c r="S96" s="248"/>
      <c r="T96" s="248"/>
      <c r="U96" s="248"/>
      <c r="V96" s="248"/>
      <c r="W96" s="248"/>
    </row>
    <row r="97" spans="1:28" ht="17.100000000000001" customHeight="1" x14ac:dyDescent="0.25">
      <c r="A97" s="213" t="s">
        <v>55</v>
      </c>
      <c r="B97" s="213"/>
      <c r="C97" s="213"/>
      <c r="D97" s="213"/>
      <c r="E97" s="213"/>
      <c r="F97" s="213"/>
      <c r="G97" s="272" t="s">
        <v>60</v>
      </c>
      <c r="H97" s="272"/>
      <c r="I97" s="272"/>
      <c r="J97" s="272"/>
      <c r="K97" s="272"/>
      <c r="L97" s="272"/>
      <c r="M97" s="272"/>
      <c r="N97" s="272"/>
      <c r="O97" s="272"/>
      <c r="P97" s="272"/>
      <c r="Q97" s="272"/>
      <c r="R97" s="272"/>
      <c r="S97" s="272"/>
      <c r="T97" s="272"/>
      <c r="U97" s="272"/>
      <c r="V97" s="272"/>
      <c r="W97" s="272"/>
    </row>
    <row r="98" spans="1:28" ht="17.100000000000001" customHeight="1" x14ac:dyDescent="0.25">
      <c r="A98" s="213" t="s">
        <v>56</v>
      </c>
      <c r="B98" s="213"/>
      <c r="C98" s="213"/>
      <c r="D98" s="213"/>
      <c r="E98" s="213"/>
      <c r="F98" s="213"/>
      <c r="G98" s="248" t="s">
        <v>191</v>
      </c>
      <c r="H98" s="248"/>
      <c r="I98" s="248"/>
      <c r="J98" s="248"/>
      <c r="K98" s="248"/>
      <c r="L98" s="248"/>
      <c r="M98" s="248"/>
      <c r="N98" s="248"/>
      <c r="O98" s="248"/>
      <c r="P98" s="248"/>
      <c r="Q98" s="248"/>
      <c r="R98" s="248"/>
      <c r="S98" s="248"/>
      <c r="T98" s="248"/>
      <c r="U98" s="248"/>
      <c r="V98" s="248"/>
      <c r="W98" s="248"/>
    </row>
    <row r="99" spans="1:28" ht="16.5" customHeight="1" x14ac:dyDescent="0.25"/>
    <row r="100" spans="1:28" ht="11.25" customHeight="1" x14ac:dyDescent="0.25">
      <c r="A100" s="58" t="s">
        <v>61</v>
      </c>
      <c r="B100" s="267" t="s">
        <v>44</v>
      </c>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9"/>
    </row>
    <row r="101" spans="1:28" ht="37.5" customHeight="1" x14ac:dyDescent="0.25">
      <c r="A101" s="279" t="s">
        <v>264</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row>
    <row r="102" spans="1:28" ht="2.85" customHeight="1" x14ac:dyDescent="0.2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row>
    <row r="103" spans="1:28" ht="2.85" customHeight="1" x14ac:dyDescent="0.2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row>
    <row r="104" spans="1:28" ht="14.1" customHeight="1" x14ac:dyDescent="0.25">
      <c r="A104" s="58" t="s">
        <v>62</v>
      </c>
      <c r="B104" s="267" t="s">
        <v>63</v>
      </c>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9"/>
    </row>
    <row r="105" spans="1:28" ht="24" customHeight="1" x14ac:dyDescent="0.25">
      <c r="A105" s="279" t="s">
        <v>64</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row>
    <row r="106" spans="1:28" ht="2.85" customHeight="1" x14ac:dyDescent="0.2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row>
    <row r="107" spans="1:28" ht="14.1" customHeight="1" x14ac:dyDescent="0.25">
      <c r="A107" s="58" t="s">
        <v>141</v>
      </c>
      <c r="B107" s="267" t="s">
        <v>296</v>
      </c>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9"/>
    </row>
    <row r="108" spans="1:28" ht="33.75" customHeight="1" x14ac:dyDescent="0.25">
      <c r="A108" s="279" t="s">
        <v>294</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row>
    <row r="109" spans="1:28" ht="2.85" customHeight="1" x14ac:dyDescent="0.25">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row>
    <row r="110" spans="1:28" ht="14.1" customHeight="1" x14ac:dyDescent="0.25">
      <c r="A110" s="58" t="s">
        <v>65</v>
      </c>
      <c r="B110" s="267" t="s">
        <v>67</v>
      </c>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9"/>
    </row>
    <row r="111" spans="1:28" ht="35.25" customHeight="1" x14ac:dyDescent="0.25">
      <c r="A111" s="273" t="s">
        <v>68</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row>
    <row r="112" spans="1:28" ht="2.85" customHeight="1"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row>
    <row r="113" spans="1:28" ht="14.1" customHeight="1" x14ac:dyDescent="0.25">
      <c r="A113" s="58" t="s">
        <v>66</v>
      </c>
      <c r="B113" s="267" t="s">
        <v>70</v>
      </c>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9"/>
    </row>
    <row r="114" spans="1:28" ht="33.75" customHeight="1" x14ac:dyDescent="0.25">
      <c r="A114" s="279" t="s">
        <v>295</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row>
    <row r="115" spans="1:28" ht="2.85" customHeight="1" x14ac:dyDescent="0.25">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row>
    <row r="116" spans="1:28" ht="14.1" customHeight="1" x14ac:dyDescent="0.25">
      <c r="A116" s="58" t="s">
        <v>69</v>
      </c>
      <c r="B116" s="267" t="s">
        <v>72</v>
      </c>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9"/>
    </row>
    <row r="117" spans="1:28" ht="35.25" customHeight="1" x14ac:dyDescent="0.25">
      <c r="A117" s="273" t="s">
        <v>208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row>
    <row r="118" spans="1:28" ht="33" customHeight="1" x14ac:dyDescent="0.25">
      <c r="A118" s="273" t="s">
        <v>73</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row>
    <row r="119" spans="1:28" ht="32.25" customHeight="1" x14ac:dyDescent="0.25">
      <c r="A119" s="273" t="s">
        <v>281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row>
    <row r="120" spans="1:28" ht="11.25" customHeight="1" x14ac:dyDescent="0.25">
      <c r="A120" s="292" t="s">
        <v>74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row>
    <row r="121" spans="1:28" ht="23.25" customHeight="1" x14ac:dyDescent="0.25">
      <c r="A121" s="273" t="s">
        <v>215</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row>
    <row r="122" spans="1:28" ht="2.85" customHeight="1"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row>
    <row r="123" spans="1:28" ht="14.1" customHeight="1" x14ac:dyDescent="0.25">
      <c r="A123" s="58" t="s">
        <v>71</v>
      </c>
      <c r="B123" s="267" t="s">
        <v>76</v>
      </c>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9"/>
    </row>
    <row r="124" spans="1:28" ht="24.75" customHeight="1" x14ac:dyDescent="0.25">
      <c r="A124" s="273" t="s">
        <v>217</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row>
    <row r="125" spans="1:28" ht="26.25" customHeight="1" x14ac:dyDescent="0.25">
      <c r="A125" s="273" t="s">
        <v>218</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row>
    <row r="126" spans="1:28" ht="14.1" customHeight="1" x14ac:dyDescent="0.25">
      <c r="A126" s="273" t="s">
        <v>77</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row>
    <row r="127" spans="1:28" ht="2.85" customHeight="1"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row>
    <row r="128" spans="1:28" ht="14.1" customHeight="1" x14ac:dyDescent="0.25">
      <c r="A128" s="58" t="s">
        <v>75</v>
      </c>
      <c r="B128" s="267" t="s">
        <v>79</v>
      </c>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9"/>
    </row>
    <row r="129" spans="1:28" ht="21" customHeight="1" x14ac:dyDescent="0.25">
      <c r="A129" s="273" t="s">
        <v>80</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row>
    <row r="130" spans="1:28" ht="11.25" customHeight="1" x14ac:dyDescent="0.25">
      <c r="A130" s="273" t="s">
        <v>145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row>
    <row r="131" spans="1:28" ht="11.25" customHeight="1" x14ac:dyDescent="0.25">
      <c r="A131" s="292" t="s">
        <v>84</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row>
    <row r="132" spans="1:28" ht="11.25" customHeight="1" x14ac:dyDescent="0.25">
      <c r="A132" s="292" t="s">
        <v>83</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row>
    <row r="133" spans="1:28" ht="11.25" customHeight="1" x14ac:dyDescent="0.25">
      <c r="A133" s="292" t="s">
        <v>82</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row>
    <row r="134" spans="1:28" ht="11.25" customHeight="1" x14ac:dyDescent="0.25">
      <c r="A134" s="292" t="s">
        <v>143</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row>
    <row r="135" spans="1:28" ht="11.25" customHeight="1" x14ac:dyDescent="0.25">
      <c r="A135" s="273" t="s">
        <v>81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row>
    <row r="136" spans="1:28" ht="6" customHeight="1"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row>
    <row r="137" spans="1:28" ht="14.1" customHeight="1" x14ac:dyDescent="0.25">
      <c r="A137" s="58" t="s">
        <v>78</v>
      </c>
      <c r="B137" s="267" t="s">
        <v>86</v>
      </c>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9"/>
    </row>
    <row r="138" spans="1:28" ht="45" customHeight="1" x14ac:dyDescent="0.25">
      <c r="A138" s="279" t="s">
        <v>205</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row>
    <row r="139" spans="1:28" ht="2.85" customHeight="1" x14ac:dyDescent="0.25">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row>
    <row r="140" spans="1:28" ht="14.1" customHeight="1" x14ac:dyDescent="0.25">
      <c r="A140" s="58" t="s">
        <v>85</v>
      </c>
      <c r="B140" s="267" t="s">
        <v>88</v>
      </c>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9"/>
    </row>
    <row r="141" spans="1:28" ht="114.75" customHeight="1" x14ac:dyDescent="0.25">
      <c r="A141" s="273" t="s">
        <v>282</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row>
    <row r="142" spans="1:28" ht="90.75" customHeight="1" x14ac:dyDescent="0.25">
      <c r="A142" s="273" t="s">
        <v>283</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row>
    <row r="143" spans="1:28" ht="2.85" customHeight="1"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row>
    <row r="144" spans="1:28" ht="14.1" customHeight="1" x14ac:dyDescent="0.25">
      <c r="A144" s="58" t="s">
        <v>87</v>
      </c>
      <c r="B144" s="267" t="s">
        <v>90</v>
      </c>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9"/>
    </row>
    <row r="145" spans="1:28" ht="33" customHeight="1" x14ac:dyDescent="0.25">
      <c r="A145" s="153" t="s">
        <v>91</v>
      </c>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5"/>
    </row>
    <row r="146" spans="1:28" ht="2.85" customHeight="1" x14ac:dyDescent="0.25">
      <c r="A146" s="59"/>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row>
    <row r="147" spans="1:28" ht="14.1" customHeight="1" x14ac:dyDescent="0.25">
      <c r="A147" s="58" t="s">
        <v>89</v>
      </c>
      <c r="B147" s="267" t="s">
        <v>93</v>
      </c>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9"/>
    </row>
    <row r="148" spans="1:28" ht="45.75" customHeight="1" x14ac:dyDescent="0.25">
      <c r="A148" s="273" t="s">
        <v>94</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row>
    <row r="149" spans="1:28" ht="21.75" customHeight="1" x14ac:dyDescent="0.25">
      <c r="A149" s="273" t="s">
        <v>284</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row>
    <row r="150" spans="1:28" ht="34.5" customHeight="1" x14ac:dyDescent="0.25">
      <c r="A150" s="273" t="s">
        <v>285</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row>
    <row r="151" spans="1:28" ht="2.85" customHeight="1"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row>
    <row r="152" spans="1:28" ht="14.1" customHeight="1" x14ac:dyDescent="0.25">
      <c r="A152" s="58" t="s">
        <v>92</v>
      </c>
      <c r="B152" s="267" t="s">
        <v>95</v>
      </c>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9"/>
    </row>
    <row r="153" spans="1:28" ht="59.25" customHeight="1" x14ac:dyDescent="0.25">
      <c r="A153" s="279" t="s">
        <v>96</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row>
    <row r="154" spans="1:28" ht="14.1" customHeight="1" x14ac:dyDescent="0.25">
      <c r="B154" s="41" t="s">
        <v>144</v>
      </c>
      <c r="C154" s="56"/>
      <c r="D154" s="41"/>
    </row>
    <row r="155" spans="1:28" ht="14.1" customHeight="1" x14ac:dyDescent="0.25">
      <c r="B155" s="55"/>
      <c r="C155" s="101"/>
      <c r="D155" s="45"/>
      <c r="E155" s="266" t="s">
        <v>97</v>
      </c>
      <c r="F155" s="266"/>
      <c r="G155" s="266"/>
      <c r="H155" s="266"/>
      <c r="I155" s="266"/>
      <c r="J155" s="266"/>
      <c r="K155" s="266"/>
      <c r="L155" s="266"/>
      <c r="M155" s="266"/>
      <c r="N155" s="266"/>
      <c r="O155" s="266"/>
      <c r="P155" s="266"/>
      <c r="Q155" s="266"/>
      <c r="R155" s="266"/>
      <c r="S155" s="266"/>
      <c r="T155" s="266"/>
      <c r="U155" s="266"/>
      <c r="V155" s="266"/>
      <c r="W155" s="266"/>
      <c r="X155" s="266"/>
      <c r="Y155" s="266"/>
      <c r="Z155" s="266"/>
    </row>
    <row r="156" spans="1:28" ht="14.1" customHeight="1" x14ac:dyDescent="0.25">
      <c r="C156" s="48"/>
      <c r="H156" s="57"/>
      <c r="I156" s="57"/>
      <c r="J156" s="57"/>
      <c r="K156" s="57"/>
      <c r="L156" s="57"/>
    </row>
    <row r="157" spans="1:28" ht="14.1" customHeight="1" x14ac:dyDescent="0.25">
      <c r="A157" s="43"/>
      <c r="B157" s="260"/>
      <c r="C157" s="260"/>
      <c r="D157" s="260"/>
      <c r="E157" s="260"/>
      <c r="F157" s="261"/>
      <c r="G157" s="55" t="s">
        <v>99</v>
      </c>
      <c r="H157" s="45"/>
      <c r="I157" s="262"/>
      <c r="J157" s="263"/>
      <c r="K157" s="263"/>
      <c r="L157" s="263"/>
      <c r="O157" s="264"/>
      <c r="P157" s="264"/>
      <c r="Q157" s="264"/>
      <c r="R157" s="264"/>
      <c r="S157" s="264"/>
      <c r="T157" s="264"/>
      <c r="U157" s="264"/>
      <c r="V157" s="264"/>
      <c r="W157" s="264"/>
      <c r="X157" s="264"/>
      <c r="Y157" s="264"/>
      <c r="Z157" s="264"/>
    </row>
    <row r="158" spans="1:28" ht="14.1" customHeight="1" x14ac:dyDescent="0.25">
      <c r="B158" s="48"/>
      <c r="C158" s="48"/>
      <c r="D158" s="48"/>
      <c r="E158" s="48"/>
      <c r="F158" s="48"/>
      <c r="G158" s="48"/>
      <c r="H158" s="48"/>
      <c r="I158" s="48"/>
      <c r="J158" s="48"/>
      <c r="K158" s="48"/>
      <c r="L158" s="48"/>
      <c r="O158" s="48" t="s">
        <v>100</v>
      </c>
      <c r="P158" s="48"/>
      <c r="Q158" s="48"/>
      <c r="R158" s="48"/>
      <c r="S158" s="48"/>
      <c r="T158" s="48"/>
      <c r="U158" s="48"/>
      <c r="V158" s="48"/>
      <c r="W158" s="48"/>
      <c r="X158" s="48"/>
      <c r="Y158" s="48"/>
      <c r="Z158" s="48"/>
    </row>
    <row r="159" spans="1:28" ht="14.1" customHeight="1" x14ac:dyDescent="0.25">
      <c r="O159" s="265">
        <f>G7</f>
        <v>0</v>
      </c>
      <c r="P159" s="265"/>
      <c r="Q159" s="265"/>
      <c r="R159" s="265"/>
      <c r="S159" s="265"/>
      <c r="T159" s="265"/>
      <c r="U159" s="266">
        <f>G6</f>
        <v>0</v>
      </c>
      <c r="V159" s="266"/>
      <c r="W159" s="266"/>
      <c r="X159" s="266"/>
      <c r="Y159" s="266"/>
      <c r="Z159" s="266"/>
    </row>
    <row r="161" spans="1:28" ht="14.1" customHeight="1" x14ac:dyDescent="0.25">
      <c r="B161" s="259" t="s">
        <v>98</v>
      </c>
      <c r="C161" s="259"/>
      <c r="D161" s="259"/>
      <c r="E161" s="259"/>
      <c r="F161" s="259"/>
      <c r="G161" s="259"/>
      <c r="H161" s="264"/>
      <c r="I161" s="264"/>
      <c r="J161" s="264"/>
      <c r="K161" s="264"/>
      <c r="L161" s="264"/>
      <c r="O161" s="264"/>
      <c r="P161" s="264"/>
      <c r="Q161" s="264"/>
      <c r="R161" s="264"/>
      <c r="S161" s="264"/>
      <c r="T161" s="264"/>
      <c r="U161" s="264"/>
      <c r="V161" s="264"/>
      <c r="W161" s="264"/>
      <c r="X161" s="264"/>
      <c r="Y161" s="264"/>
      <c r="Z161" s="264"/>
    </row>
    <row r="162" spans="1:28" ht="14.1" customHeight="1" x14ac:dyDescent="0.25">
      <c r="H162" s="48"/>
      <c r="I162" s="48"/>
      <c r="J162" s="48"/>
      <c r="K162" s="48"/>
      <c r="L162" s="48"/>
      <c r="O162" s="48" t="s">
        <v>186</v>
      </c>
      <c r="P162" s="48"/>
      <c r="Q162" s="48"/>
      <c r="R162" s="48"/>
      <c r="S162" s="48"/>
      <c r="T162" s="48"/>
      <c r="U162" s="48"/>
      <c r="V162" s="48"/>
      <c r="W162" s="48"/>
      <c r="X162" s="48"/>
      <c r="Y162" s="48"/>
      <c r="Z162" s="48"/>
    </row>
    <row r="168" spans="1:28" ht="33.75" customHeight="1" x14ac:dyDescent="0.25">
      <c r="A168" s="150" t="s">
        <v>220</v>
      </c>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2"/>
    </row>
  </sheetData>
  <sheetProtection algorithmName="SHA-512" hashValue="j5MCj+aRB7s2WrA+yB8Mf5s2Xs7S8mDHJCEK4DEu0ZcN0tcHX63y9Nbe1vuUIVyKOkzZmoGnbrWd59CLtvIpOw==" saltValue="m9JAwJD7dLP3y/veBKcbuA==" spinCount="100000" sheet="1" objects="1" scenarios="1"/>
  <mergeCells count="306">
    <mergeCell ref="B3:AB3"/>
    <mergeCell ref="B30:AB30"/>
    <mergeCell ref="B36:AB36"/>
    <mergeCell ref="B74:AB74"/>
    <mergeCell ref="B79:AB79"/>
    <mergeCell ref="B82:AB82"/>
    <mergeCell ref="A121:AB121"/>
    <mergeCell ref="A124:AB124"/>
    <mergeCell ref="A105:AB105"/>
    <mergeCell ref="A108:AB108"/>
    <mergeCell ref="A111:AB111"/>
    <mergeCell ref="A114:AB114"/>
    <mergeCell ref="A117:AB117"/>
    <mergeCell ref="A118:AB118"/>
    <mergeCell ref="A119:AB119"/>
    <mergeCell ref="A120:AB120"/>
    <mergeCell ref="A4:AB4"/>
    <mergeCell ref="A27:AB27"/>
    <mergeCell ref="A32:AB32"/>
    <mergeCell ref="A37:AB37"/>
    <mergeCell ref="A75:AB75"/>
    <mergeCell ref="A80:AB80"/>
    <mergeCell ref="A13:F13"/>
    <mergeCell ref="A14:F14"/>
    <mergeCell ref="T42:V42"/>
    <mergeCell ref="T43:V43"/>
    <mergeCell ref="T41:V41"/>
    <mergeCell ref="T39:V39"/>
    <mergeCell ref="T54:V54"/>
    <mergeCell ref="A149:AB149"/>
    <mergeCell ref="A126:AB126"/>
    <mergeCell ref="A129:AB129"/>
    <mergeCell ref="A130:AB130"/>
    <mergeCell ref="A131:AB131"/>
    <mergeCell ref="A132:AB132"/>
    <mergeCell ref="A133:AB133"/>
    <mergeCell ref="A134:AB134"/>
    <mergeCell ref="A135:AB135"/>
    <mergeCell ref="T44:V44"/>
    <mergeCell ref="T45:V45"/>
    <mergeCell ref="A125:AB125"/>
    <mergeCell ref="A138:AB138"/>
    <mergeCell ref="B69:S69"/>
    <mergeCell ref="T69:V69"/>
    <mergeCell ref="W69:Y69"/>
    <mergeCell ref="Z69:AB69"/>
    <mergeCell ref="B64:S64"/>
    <mergeCell ref="B65:S65"/>
    <mergeCell ref="B66:S66"/>
    <mergeCell ref="B44:S44"/>
    <mergeCell ref="B45:S45"/>
    <mergeCell ref="T58:V58"/>
    <mergeCell ref="T52:V52"/>
    <mergeCell ref="T53:V53"/>
    <mergeCell ref="A153:AB153"/>
    <mergeCell ref="A2:AB2"/>
    <mergeCell ref="B31:AB31"/>
    <mergeCell ref="V76:Y76"/>
    <mergeCell ref="V77:Y77"/>
    <mergeCell ref="T47:V47"/>
    <mergeCell ref="A77:O77"/>
    <mergeCell ref="A76:O76"/>
    <mergeCell ref="T46:V46"/>
    <mergeCell ref="A93:AB93"/>
    <mergeCell ref="A101:AB101"/>
    <mergeCell ref="A5:F5"/>
    <mergeCell ref="A6:F6"/>
    <mergeCell ref="A7:F7"/>
    <mergeCell ref="A8:F8"/>
    <mergeCell ref="A9:F9"/>
    <mergeCell ref="A10:F10"/>
    <mergeCell ref="A11:F11"/>
    <mergeCell ref="A12:F12"/>
    <mergeCell ref="T38:V38"/>
    <mergeCell ref="T61:V61"/>
    <mergeCell ref="W72:Y72"/>
    <mergeCell ref="T51:V51"/>
    <mergeCell ref="T62:V62"/>
    <mergeCell ref="B58:S58"/>
    <mergeCell ref="B59:S59"/>
    <mergeCell ref="B60:S60"/>
    <mergeCell ref="B61:S61"/>
    <mergeCell ref="B63:S63"/>
    <mergeCell ref="B140:AB140"/>
    <mergeCell ref="B144:AB144"/>
    <mergeCell ref="B147:AB147"/>
    <mergeCell ref="B86:T86"/>
    <mergeCell ref="B88:T88"/>
    <mergeCell ref="B89:T89"/>
    <mergeCell ref="B90:T90"/>
    <mergeCell ref="U86:Y86"/>
    <mergeCell ref="U88:Y88"/>
    <mergeCell ref="U89:Y89"/>
    <mergeCell ref="U90:Y90"/>
    <mergeCell ref="U87:Y87"/>
    <mergeCell ref="B87:T87"/>
    <mergeCell ref="T70:V70"/>
    <mergeCell ref="B92:AB92"/>
    <mergeCell ref="W66:Y66"/>
    <mergeCell ref="B67:S67"/>
    <mergeCell ref="A141:AB141"/>
    <mergeCell ref="W62:Y62"/>
    <mergeCell ref="B152:AB152"/>
    <mergeCell ref="A98:F98"/>
    <mergeCell ref="A97:F97"/>
    <mergeCell ref="A96:F96"/>
    <mergeCell ref="A95:F95"/>
    <mergeCell ref="G98:W98"/>
    <mergeCell ref="G95:K95"/>
    <mergeCell ref="M95:Q95"/>
    <mergeCell ref="S95:W95"/>
    <mergeCell ref="G96:W96"/>
    <mergeCell ref="G97:W97"/>
    <mergeCell ref="A150:AB150"/>
    <mergeCell ref="B100:AB100"/>
    <mergeCell ref="B137:AB137"/>
    <mergeCell ref="B104:AB104"/>
    <mergeCell ref="B107:AB107"/>
    <mergeCell ref="B110:AB110"/>
    <mergeCell ref="B113:AB113"/>
    <mergeCell ref="B116:AB116"/>
    <mergeCell ref="B123:AB123"/>
    <mergeCell ref="B128:AB128"/>
    <mergeCell ref="A142:AB142"/>
    <mergeCell ref="A145:AB145"/>
    <mergeCell ref="A148:AB148"/>
    <mergeCell ref="B161:G161"/>
    <mergeCell ref="B157:F157"/>
    <mergeCell ref="I157:L157"/>
    <mergeCell ref="O157:Z157"/>
    <mergeCell ref="O161:Z161"/>
    <mergeCell ref="O159:T159"/>
    <mergeCell ref="U159:Z159"/>
    <mergeCell ref="H161:L161"/>
    <mergeCell ref="E155:Z155"/>
    <mergeCell ref="W28:Y28"/>
    <mergeCell ref="W33:Y33"/>
    <mergeCell ref="Z33:AA33"/>
    <mergeCell ref="B85:T85"/>
    <mergeCell ref="P77:R77"/>
    <mergeCell ref="S77:U77"/>
    <mergeCell ref="P76:R76"/>
    <mergeCell ref="S76:U76"/>
    <mergeCell ref="U84:Y84"/>
    <mergeCell ref="U85:Y85"/>
    <mergeCell ref="B84:T84"/>
    <mergeCell ref="T55:V55"/>
    <mergeCell ref="T56:V56"/>
    <mergeCell ref="T49:V49"/>
    <mergeCell ref="T50:V50"/>
    <mergeCell ref="T68:V68"/>
    <mergeCell ref="T63:V63"/>
    <mergeCell ref="T66:V66"/>
    <mergeCell ref="T67:V67"/>
    <mergeCell ref="T64:V64"/>
    <mergeCell ref="T65:V65"/>
    <mergeCell ref="T60:V60"/>
    <mergeCell ref="T59:V59"/>
    <mergeCell ref="T57:V57"/>
    <mergeCell ref="G5:L5"/>
    <mergeCell ref="M5:R5"/>
    <mergeCell ref="S5:W5"/>
    <mergeCell ref="X5:AB5"/>
    <mergeCell ref="X6:AB6"/>
    <mergeCell ref="X7:AB7"/>
    <mergeCell ref="X8:AB8"/>
    <mergeCell ref="X9:AB9"/>
    <mergeCell ref="X10:AB10"/>
    <mergeCell ref="S8:W8"/>
    <mergeCell ref="S7:W7"/>
    <mergeCell ref="S6:W6"/>
    <mergeCell ref="M6:R6"/>
    <mergeCell ref="M7:R7"/>
    <mergeCell ref="M8:R8"/>
    <mergeCell ref="M9:R9"/>
    <mergeCell ref="M10:R10"/>
    <mergeCell ref="B22:AB22"/>
    <mergeCell ref="T15:W15"/>
    <mergeCell ref="T16:W16"/>
    <mergeCell ref="Y15:AB15"/>
    <mergeCell ref="Y16:AB16"/>
    <mergeCell ref="W24:AB24"/>
    <mergeCell ref="W25:AB25"/>
    <mergeCell ref="H24:V24"/>
    <mergeCell ref="H25:V25"/>
    <mergeCell ref="A15:F16"/>
    <mergeCell ref="A20:Z20"/>
    <mergeCell ref="A23:AB23"/>
    <mergeCell ref="X11:AB11"/>
    <mergeCell ref="S11:W11"/>
    <mergeCell ref="S10:W10"/>
    <mergeCell ref="G8:L8"/>
    <mergeCell ref="G7:L7"/>
    <mergeCell ref="G6:L6"/>
    <mergeCell ref="G15:L16"/>
    <mergeCell ref="N15:R15"/>
    <mergeCell ref="N16:R16"/>
    <mergeCell ref="M11:R11"/>
    <mergeCell ref="M12:R12"/>
    <mergeCell ref="M13:R13"/>
    <mergeCell ref="M14:R14"/>
    <mergeCell ref="G14:L14"/>
    <mergeCell ref="G13:L13"/>
    <mergeCell ref="G12:L12"/>
    <mergeCell ref="G11:L11"/>
    <mergeCell ref="G10:L10"/>
    <mergeCell ref="G9:L9"/>
    <mergeCell ref="S9:W9"/>
    <mergeCell ref="X12:AB12"/>
    <mergeCell ref="X13:AB13"/>
    <mergeCell ref="X14:AB14"/>
    <mergeCell ref="S14:W14"/>
    <mergeCell ref="B47:S47"/>
    <mergeCell ref="A49:S49"/>
    <mergeCell ref="B50:S50"/>
    <mergeCell ref="S13:W13"/>
    <mergeCell ref="S12:W12"/>
    <mergeCell ref="Z34:AA34"/>
    <mergeCell ref="A26:G26"/>
    <mergeCell ref="A24:G24"/>
    <mergeCell ref="W26:AB26"/>
    <mergeCell ref="H26:V26"/>
    <mergeCell ref="Z28:AA28"/>
    <mergeCell ref="W34:Y34"/>
    <mergeCell ref="B43:S43"/>
    <mergeCell ref="B46:S46"/>
    <mergeCell ref="Z41:AB41"/>
    <mergeCell ref="W41:Y41"/>
    <mergeCell ref="W42:Y42"/>
    <mergeCell ref="Z42:AB42"/>
    <mergeCell ref="A41:S41"/>
    <mergeCell ref="B42:S42"/>
    <mergeCell ref="W49:Y49"/>
    <mergeCell ref="Z49:AB49"/>
    <mergeCell ref="A25:G25"/>
    <mergeCell ref="B19:AB19"/>
    <mergeCell ref="W63:Y63"/>
    <mergeCell ref="W64:Y64"/>
    <mergeCell ref="W65:Y65"/>
    <mergeCell ref="Z47:AB47"/>
    <mergeCell ref="W43:Y43"/>
    <mergeCell ref="W44:Y44"/>
    <mergeCell ref="W45:Y45"/>
    <mergeCell ref="W46:Y46"/>
    <mergeCell ref="W47:Y47"/>
    <mergeCell ref="Z43:AB43"/>
    <mergeCell ref="Z44:AB44"/>
    <mergeCell ref="Z45:AB45"/>
    <mergeCell ref="Z46:AB46"/>
    <mergeCell ref="W52:Y52"/>
    <mergeCell ref="W53:Y53"/>
    <mergeCell ref="W54:Y54"/>
    <mergeCell ref="W55:Y55"/>
    <mergeCell ref="W56:Y56"/>
    <mergeCell ref="W57:Y57"/>
    <mergeCell ref="W58:Y58"/>
    <mergeCell ref="W59:Y59"/>
    <mergeCell ref="W60:Y60"/>
    <mergeCell ref="W68:Y68"/>
    <mergeCell ref="W70:Y70"/>
    <mergeCell ref="B62:S62"/>
    <mergeCell ref="B57:S57"/>
    <mergeCell ref="Z50:AB50"/>
    <mergeCell ref="Z51:AB51"/>
    <mergeCell ref="Z52:AB52"/>
    <mergeCell ref="Z53:AB53"/>
    <mergeCell ref="Z54:AB54"/>
    <mergeCell ref="Z55:AB55"/>
    <mergeCell ref="Z56:AB56"/>
    <mergeCell ref="Z57:AB57"/>
    <mergeCell ref="Z58:AB58"/>
    <mergeCell ref="B52:S52"/>
    <mergeCell ref="B53:S53"/>
    <mergeCell ref="B51:S51"/>
    <mergeCell ref="B54:S54"/>
    <mergeCell ref="B55:S55"/>
    <mergeCell ref="B56:S56"/>
    <mergeCell ref="B68:S68"/>
    <mergeCell ref="B70:S70"/>
    <mergeCell ref="W50:Y50"/>
    <mergeCell ref="W51:Y51"/>
    <mergeCell ref="W61:Y61"/>
    <mergeCell ref="A1:AB1"/>
    <mergeCell ref="A168:AB168"/>
    <mergeCell ref="A83:Z83"/>
    <mergeCell ref="H28:V28"/>
    <mergeCell ref="Z68:AB68"/>
    <mergeCell ref="Z70:AB70"/>
    <mergeCell ref="A72:V72"/>
    <mergeCell ref="Z72:AB72"/>
    <mergeCell ref="W38:Y38"/>
    <mergeCell ref="Z38:AB38"/>
    <mergeCell ref="Z39:AB39"/>
    <mergeCell ref="W39:Y39"/>
    <mergeCell ref="A38:S38"/>
    <mergeCell ref="B39:S39"/>
    <mergeCell ref="Z59:AB59"/>
    <mergeCell ref="Z60:AB60"/>
    <mergeCell ref="Z62:AB62"/>
    <mergeCell ref="Z61:AB61"/>
    <mergeCell ref="Z63:AB63"/>
    <mergeCell ref="Z64:AB64"/>
    <mergeCell ref="Z65:AB65"/>
    <mergeCell ref="Z66:AB66"/>
    <mergeCell ref="Z67:AB67"/>
    <mergeCell ref="W67:Y67"/>
  </mergeCells>
  <pageMargins left="0.59055118110236227" right="0.19685039370078741" top="0.39370078740157483" bottom="0.51181102362204722" header="0.31496062992125984" footer="0.31496062992125984"/>
  <pageSetup paperSize="9" orientation="portrait" r:id="rId1"/>
  <headerFooter>
    <oddFooter>&amp;R&amp;"Verdana,Standard"&amp;7Mietvertrag KaWa Seite &amp;P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222"/>
  <sheetViews>
    <sheetView view="pageLayout" topLeftCell="A190" zoomScaleNormal="100" workbookViewId="0">
      <selection activeCell="AC222" sqref="AC222"/>
    </sheetView>
  </sheetViews>
  <sheetFormatPr baseColWidth="10" defaultColWidth="11.42578125" defaultRowHeight="11.25" x14ac:dyDescent="0.2"/>
  <cols>
    <col min="1" max="26" width="3.28515625" style="67" customWidth="1"/>
    <col min="27" max="28" width="3.140625" style="67" customWidth="1"/>
    <col min="29" max="29" width="1.85546875" style="67" customWidth="1"/>
    <col min="30" max="34" width="3.140625" style="67" customWidth="1"/>
    <col min="35" max="16384" width="11.42578125" style="67"/>
  </cols>
  <sheetData>
    <row r="1" spans="1:29" ht="24.95" customHeight="1" x14ac:dyDescent="0.25">
      <c r="A1" s="341" t="s">
        <v>101</v>
      </c>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row>
    <row r="2" spans="1:29" ht="5.85" customHeight="1" x14ac:dyDescent="0.2">
      <c r="A2" s="76"/>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row>
    <row r="3" spans="1:29" ht="16.350000000000001" customHeight="1" x14ac:dyDescent="0.2">
      <c r="A3" s="335"/>
      <c r="B3" s="335"/>
      <c r="C3" s="335"/>
      <c r="D3" s="335"/>
      <c r="E3" s="335"/>
      <c r="F3" s="335"/>
      <c r="G3" s="214" t="s">
        <v>11</v>
      </c>
      <c r="H3" s="214"/>
      <c r="I3" s="214"/>
      <c r="J3" s="214"/>
      <c r="K3" s="214"/>
      <c r="L3" s="214" t="s">
        <v>12</v>
      </c>
      <c r="M3" s="214"/>
      <c r="N3" s="214"/>
      <c r="O3" s="214"/>
      <c r="P3" s="214"/>
      <c r="Q3" s="214" t="s">
        <v>13</v>
      </c>
      <c r="R3" s="214"/>
      <c r="S3" s="214"/>
      <c r="T3" s="214"/>
      <c r="U3" s="214"/>
      <c r="V3" s="214" t="s">
        <v>14</v>
      </c>
      <c r="W3" s="214"/>
      <c r="X3" s="214"/>
      <c r="Y3" s="214"/>
      <c r="Z3" s="214"/>
    </row>
    <row r="4" spans="1:29" ht="16.350000000000001" customHeight="1" x14ac:dyDescent="0.2">
      <c r="A4" s="270" t="s">
        <v>2</v>
      </c>
      <c r="B4" s="270"/>
      <c r="C4" s="270"/>
      <c r="D4" s="270"/>
      <c r="E4" s="270"/>
      <c r="F4" s="270"/>
      <c r="G4" s="322">
        <f>Mietvertrag!G6</f>
        <v>0</v>
      </c>
      <c r="H4" s="322"/>
      <c r="I4" s="322"/>
      <c r="J4" s="322"/>
      <c r="K4" s="322"/>
      <c r="L4" s="322">
        <f>Mietvertrag!L6</f>
        <v>0</v>
      </c>
      <c r="M4" s="322"/>
      <c r="N4" s="322"/>
      <c r="O4" s="322"/>
      <c r="P4" s="322"/>
      <c r="Q4" s="322">
        <f>Mietvertrag!Q6</f>
        <v>0</v>
      </c>
      <c r="R4" s="322"/>
      <c r="S4" s="322"/>
      <c r="T4" s="322"/>
      <c r="U4" s="322"/>
      <c r="V4" s="322">
        <f>Mietvertrag!V6</f>
        <v>0</v>
      </c>
      <c r="W4" s="322"/>
      <c r="X4" s="322"/>
      <c r="Y4" s="322"/>
      <c r="Z4" s="322"/>
    </row>
    <row r="5" spans="1:29" ht="16.350000000000001" customHeight="1" x14ac:dyDescent="0.2">
      <c r="A5" s="325" t="s">
        <v>3</v>
      </c>
      <c r="B5" s="325"/>
      <c r="C5" s="325"/>
      <c r="D5" s="325"/>
      <c r="E5" s="325"/>
      <c r="F5" s="325"/>
      <c r="G5" s="283">
        <f>Mietvertrag!G7</f>
        <v>0</v>
      </c>
      <c r="H5" s="283"/>
      <c r="I5" s="283"/>
      <c r="J5" s="283"/>
      <c r="K5" s="283"/>
      <c r="L5" s="283">
        <f>Mietvertrag!L7</f>
        <v>0</v>
      </c>
      <c r="M5" s="283"/>
      <c r="N5" s="283"/>
      <c r="O5" s="283"/>
      <c r="P5" s="283"/>
      <c r="Q5" s="283">
        <f>Mietvertrag!Q7</f>
        <v>0</v>
      </c>
      <c r="R5" s="283"/>
      <c r="S5" s="283"/>
      <c r="T5" s="283"/>
      <c r="U5" s="283"/>
      <c r="V5" s="283">
        <f>Mietvertrag!V7</f>
        <v>0</v>
      </c>
      <c r="W5" s="283"/>
      <c r="X5" s="283"/>
      <c r="Y5" s="283"/>
      <c r="Z5" s="283"/>
    </row>
    <row r="6" spans="1:29" ht="11.25" customHeight="1" x14ac:dyDescent="0.2">
      <c r="A6" s="325" t="s">
        <v>10</v>
      </c>
      <c r="B6" s="325"/>
      <c r="C6" s="325"/>
      <c r="D6" s="325"/>
      <c r="E6" s="325"/>
      <c r="F6" s="325"/>
      <c r="G6" s="283" t="s">
        <v>15</v>
      </c>
      <c r="H6" s="283"/>
      <c r="I6" s="283"/>
      <c r="J6" s="283"/>
      <c r="K6" s="283"/>
      <c r="L6" s="283"/>
      <c r="M6" s="91">
        <f>Mietvertrag!M15</f>
        <v>0</v>
      </c>
      <c r="N6" s="283" t="s">
        <v>16</v>
      </c>
      <c r="O6" s="283"/>
      <c r="P6" s="283"/>
      <c r="Q6" s="283"/>
      <c r="R6" s="91">
        <f>Mietvertrag!S15</f>
        <v>0</v>
      </c>
      <c r="S6" s="283" t="s">
        <v>16</v>
      </c>
      <c r="T6" s="283"/>
      <c r="U6" s="283"/>
      <c r="V6" s="283"/>
      <c r="W6" s="91">
        <f>Mietvertrag!X15</f>
        <v>0</v>
      </c>
      <c r="X6" s="283" t="s">
        <v>16</v>
      </c>
      <c r="Y6" s="283"/>
      <c r="Z6" s="283"/>
    </row>
    <row r="7" spans="1:29" ht="11.25" customHeight="1" x14ac:dyDescent="0.2">
      <c r="A7" s="325"/>
      <c r="B7" s="325"/>
      <c r="C7" s="325"/>
      <c r="D7" s="325"/>
      <c r="E7" s="325"/>
      <c r="F7" s="325"/>
      <c r="G7" s="283"/>
      <c r="H7" s="283"/>
      <c r="I7" s="283"/>
      <c r="J7" s="283"/>
      <c r="K7" s="283"/>
      <c r="L7" s="283"/>
      <c r="M7" s="96">
        <f>Mietvertrag!M16</f>
        <v>0</v>
      </c>
      <c r="N7" s="250" t="s">
        <v>17</v>
      </c>
      <c r="O7" s="250"/>
      <c r="P7" s="250"/>
      <c r="Q7" s="283"/>
      <c r="R7" s="88">
        <f>Mietvertrag!S16</f>
        <v>0</v>
      </c>
      <c r="S7" s="250" t="s">
        <v>17</v>
      </c>
      <c r="T7" s="250"/>
      <c r="U7" s="250"/>
      <c r="V7" s="283"/>
      <c r="W7" s="88">
        <f>Mietvertrag!X16</f>
        <v>0</v>
      </c>
      <c r="X7" s="250" t="s">
        <v>17</v>
      </c>
      <c r="Y7" s="250"/>
      <c r="Z7" s="250"/>
    </row>
    <row r="8" spans="1:29" ht="11.25" customHeight="1" x14ac:dyDescent="0.2">
      <c r="A8" s="336" t="s">
        <v>255</v>
      </c>
      <c r="B8" s="336"/>
      <c r="C8" s="336"/>
      <c r="D8" s="336"/>
      <c r="E8" s="336"/>
      <c r="F8" s="336"/>
      <c r="G8" s="324"/>
      <c r="H8" s="95"/>
      <c r="I8" s="322" t="s">
        <v>16</v>
      </c>
      <c r="J8" s="322"/>
      <c r="K8" s="322"/>
      <c r="L8" s="94"/>
      <c r="M8" s="92"/>
      <c r="N8" s="322" t="s">
        <v>16</v>
      </c>
      <c r="O8" s="322"/>
      <c r="P8" s="322"/>
      <c r="Q8" s="84"/>
      <c r="R8" s="92"/>
      <c r="S8" s="322" t="s">
        <v>16</v>
      </c>
      <c r="T8" s="322"/>
      <c r="U8" s="322"/>
      <c r="V8" s="84"/>
      <c r="W8" s="92"/>
      <c r="X8" s="322" t="s">
        <v>16</v>
      </c>
      <c r="Y8" s="322"/>
      <c r="Z8" s="322"/>
    </row>
    <row r="9" spans="1:29" ht="11.25" customHeight="1" x14ac:dyDescent="0.2">
      <c r="A9" s="336"/>
      <c r="B9" s="336"/>
      <c r="C9" s="336"/>
      <c r="D9" s="336"/>
      <c r="E9" s="336"/>
      <c r="F9" s="336"/>
      <c r="G9" s="324"/>
      <c r="H9" s="68"/>
      <c r="I9" s="331" t="s">
        <v>17</v>
      </c>
      <c r="J9" s="331"/>
      <c r="K9" s="331"/>
      <c r="L9" s="94"/>
      <c r="M9" s="95"/>
      <c r="N9" s="331" t="s">
        <v>17</v>
      </c>
      <c r="O9" s="331"/>
      <c r="P9" s="331"/>
      <c r="Q9" s="84"/>
      <c r="R9" s="68"/>
      <c r="S9" s="331" t="s">
        <v>17</v>
      </c>
      <c r="T9" s="331"/>
      <c r="U9" s="331"/>
      <c r="V9" s="84"/>
      <c r="W9" s="68"/>
      <c r="X9" s="331" t="s">
        <v>17</v>
      </c>
      <c r="Y9" s="331"/>
      <c r="Z9" s="331"/>
    </row>
    <row r="10" spans="1:29" ht="11.25" customHeight="1" x14ac:dyDescent="0.2">
      <c r="A10" s="337" t="s">
        <v>256</v>
      </c>
      <c r="B10" s="337"/>
      <c r="C10" s="337"/>
      <c r="D10" s="337"/>
      <c r="E10" s="337"/>
      <c r="F10" s="337"/>
      <c r="G10" s="308"/>
      <c r="H10" s="91"/>
      <c r="I10" s="283" t="s">
        <v>16</v>
      </c>
      <c r="J10" s="283"/>
      <c r="K10" s="283"/>
      <c r="L10" s="308"/>
      <c r="M10" s="91"/>
      <c r="N10" s="283" t="s">
        <v>16</v>
      </c>
      <c r="O10" s="283"/>
      <c r="P10" s="283"/>
      <c r="Q10" s="250"/>
      <c r="R10" s="91"/>
      <c r="S10" s="283" t="s">
        <v>16</v>
      </c>
      <c r="T10" s="283"/>
      <c r="U10" s="283"/>
      <c r="V10" s="250"/>
      <c r="W10" s="91"/>
      <c r="X10" s="283" t="s">
        <v>16</v>
      </c>
      <c r="Y10" s="283"/>
      <c r="Z10" s="283"/>
    </row>
    <row r="11" spans="1:29" ht="11.25" customHeight="1" x14ac:dyDescent="0.2">
      <c r="A11" s="337"/>
      <c r="B11" s="337"/>
      <c r="C11" s="337"/>
      <c r="D11" s="337"/>
      <c r="E11" s="337"/>
      <c r="F11" s="337"/>
      <c r="G11" s="308"/>
      <c r="H11" s="88"/>
      <c r="I11" s="250" t="s">
        <v>17</v>
      </c>
      <c r="J11" s="250"/>
      <c r="K11" s="250"/>
      <c r="L11" s="308"/>
      <c r="M11" s="96"/>
      <c r="N11" s="250" t="s">
        <v>17</v>
      </c>
      <c r="O11" s="250"/>
      <c r="P11" s="250"/>
      <c r="Q11" s="250"/>
      <c r="R11" s="88"/>
      <c r="S11" s="250" t="s">
        <v>17</v>
      </c>
      <c r="T11" s="250"/>
      <c r="U11" s="250"/>
      <c r="V11" s="250"/>
      <c r="W11" s="88"/>
      <c r="X11" s="250" t="s">
        <v>17</v>
      </c>
      <c r="Y11" s="250"/>
      <c r="Z11" s="250"/>
    </row>
    <row r="12" spans="1:29" ht="5.85" customHeight="1" x14ac:dyDescent="0.2">
      <c r="A12" s="77"/>
      <c r="B12" s="77"/>
      <c r="C12" s="77"/>
      <c r="D12" s="77"/>
      <c r="E12" s="77"/>
      <c r="F12" s="77"/>
      <c r="G12" s="69"/>
      <c r="H12" s="31"/>
      <c r="I12" s="31"/>
      <c r="J12" s="31"/>
      <c r="K12" s="31"/>
      <c r="L12" s="69"/>
      <c r="M12" s="69"/>
      <c r="N12" s="31"/>
      <c r="O12" s="31"/>
      <c r="P12" s="31"/>
      <c r="Q12" s="31"/>
      <c r="R12" s="31"/>
      <c r="S12" s="31"/>
      <c r="T12" s="31"/>
      <c r="U12" s="31"/>
      <c r="V12" s="31"/>
      <c r="W12" s="31"/>
      <c r="X12" s="31"/>
      <c r="Y12" s="31"/>
      <c r="Z12" s="31"/>
    </row>
    <row r="13" spans="1:29" ht="11.25" customHeight="1" x14ac:dyDescent="0.2">
      <c r="A13" s="270" t="s">
        <v>253</v>
      </c>
      <c r="B13" s="270"/>
      <c r="C13" s="270"/>
      <c r="D13" s="270"/>
      <c r="E13" s="270"/>
      <c r="F13" s="270"/>
      <c r="G13" s="270"/>
      <c r="H13" s="270"/>
      <c r="I13" s="270"/>
      <c r="J13" s="270"/>
      <c r="K13" s="270"/>
      <c r="L13" s="270"/>
      <c r="M13" s="270"/>
      <c r="N13" s="322"/>
      <c r="O13" s="93"/>
      <c r="P13" s="322" t="s">
        <v>16</v>
      </c>
      <c r="Q13" s="322"/>
      <c r="R13" s="38"/>
      <c r="S13" s="38"/>
      <c r="T13" s="38"/>
      <c r="U13" s="38"/>
      <c r="V13" s="31"/>
      <c r="W13" s="38"/>
      <c r="X13" s="38"/>
      <c r="Y13" s="38"/>
      <c r="Z13" s="38"/>
    </row>
    <row r="14" spans="1:29" ht="11.25" customHeight="1" x14ac:dyDescent="0.2">
      <c r="A14" s="270"/>
      <c r="B14" s="270"/>
      <c r="C14" s="270"/>
      <c r="D14" s="270"/>
      <c r="E14" s="270"/>
      <c r="F14" s="270"/>
      <c r="G14" s="270"/>
      <c r="H14" s="270"/>
      <c r="I14" s="270"/>
      <c r="J14" s="270"/>
      <c r="K14" s="270"/>
      <c r="L14" s="270"/>
      <c r="M14" s="270"/>
      <c r="N14" s="322"/>
      <c r="O14" s="84"/>
      <c r="P14" s="331" t="s">
        <v>17</v>
      </c>
      <c r="Q14" s="331"/>
      <c r="R14" s="31"/>
      <c r="S14" s="31"/>
      <c r="T14" s="31"/>
      <c r="U14" s="31"/>
      <c r="V14" s="31"/>
      <c r="W14" s="31"/>
      <c r="X14" s="31"/>
      <c r="Y14" s="31"/>
      <c r="Z14" s="31"/>
    </row>
    <row r="15" spans="1:29" ht="5.85" customHeight="1" x14ac:dyDescent="0.2"/>
    <row r="16" spans="1:29" ht="16.350000000000001" customHeight="1" x14ac:dyDescent="0.2">
      <c r="A16" s="277" t="s">
        <v>102</v>
      </c>
      <c r="B16" s="277"/>
      <c r="C16" s="277"/>
      <c r="D16" s="277"/>
      <c r="E16" s="277"/>
      <c r="F16" s="277"/>
      <c r="G16" s="277"/>
      <c r="H16" s="214" t="s">
        <v>23</v>
      </c>
      <c r="I16" s="214"/>
      <c r="J16" s="214"/>
      <c r="K16" s="214"/>
      <c r="L16" s="214"/>
      <c r="M16" s="214"/>
      <c r="N16" s="339" t="s">
        <v>105</v>
      </c>
      <c r="O16" s="339"/>
      <c r="P16" s="339"/>
      <c r="Q16" s="339"/>
      <c r="R16" s="339"/>
      <c r="S16" s="339"/>
      <c r="T16" s="339"/>
      <c r="U16" s="339"/>
      <c r="V16" s="339"/>
      <c r="W16" s="339"/>
      <c r="X16" s="339"/>
      <c r="Y16" s="339"/>
    </row>
    <row r="17" spans="1:28" ht="16.350000000000001" customHeight="1" x14ac:dyDescent="0.2">
      <c r="A17" s="277" t="s">
        <v>103</v>
      </c>
      <c r="B17" s="277"/>
      <c r="C17" s="277"/>
      <c r="D17" s="277"/>
      <c r="E17" s="277"/>
      <c r="F17" s="277"/>
      <c r="G17" s="277"/>
      <c r="H17" s="338">
        <f>Mietvertrag!R25</f>
        <v>0</v>
      </c>
      <c r="I17" s="338"/>
      <c r="J17" s="338"/>
      <c r="K17" s="338"/>
      <c r="L17" s="338"/>
      <c r="M17" s="338"/>
      <c r="N17" s="340"/>
      <c r="O17" s="340"/>
      <c r="P17" s="340"/>
      <c r="Q17" s="340"/>
      <c r="R17" s="340"/>
      <c r="S17" s="340"/>
      <c r="T17" s="340"/>
      <c r="U17" s="340"/>
      <c r="V17" s="340"/>
      <c r="W17" s="340"/>
      <c r="X17" s="340"/>
      <c r="Y17" s="340"/>
    </row>
    <row r="18" spans="1:28" ht="16.350000000000001" customHeight="1" x14ac:dyDescent="0.2">
      <c r="A18" s="277" t="s">
        <v>104</v>
      </c>
      <c r="B18" s="277"/>
      <c r="C18" s="277"/>
      <c r="D18" s="277"/>
      <c r="E18" s="277"/>
      <c r="F18" s="277"/>
      <c r="G18" s="277"/>
      <c r="H18" s="338">
        <f>Mietvertrag!H26</f>
        <v>0</v>
      </c>
      <c r="I18" s="338"/>
      <c r="J18" s="338"/>
      <c r="K18" s="338"/>
      <c r="L18" s="338"/>
      <c r="M18" s="338"/>
      <c r="N18" s="340"/>
      <c r="O18" s="340"/>
      <c r="P18" s="340"/>
      <c r="Q18" s="340"/>
      <c r="R18" s="340"/>
      <c r="S18" s="340"/>
      <c r="T18" s="340"/>
      <c r="U18" s="340"/>
      <c r="V18" s="340"/>
      <c r="W18" s="340"/>
      <c r="X18" s="340"/>
      <c r="Y18" s="340"/>
    </row>
    <row r="19" spans="1:28" ht="5.85" customHeight="1" x14ac:dyDescent="0.2">
      <c r="K19" s="75"/>
      <c r="O19" s="75"/>
    </row>
    <row r="20" spans="1:28" ht="60" customHeight="1" x14ac:dyDescent="0.2">
      <c r="A20" s="214" t="s">
        <v>272</v>
      </c>
      <c r="B20" s="214"/>
      <c r="C20" s="214"/>
      <c r="D20" s="214"/>
      <c r="E20" s="214"/>
      <c r="F20" s="214"/>
      <c r="G20" s="214"/>
      <c r="H20" s="347" t="s">
        <v>226</v>
      </c>
      <c r="I20" s="347"/>
      <c r="J20" s="347"/>
      <c r="K20" s="347" t="s">
        <v>227</v>
      </c>
      <c r="L20" s="347"/>
      <c r="M20" s="347"/>
      <c r="N20" s="73"/>
      <c r="O20" s="214" t="s">
        <v>246</v>
      </c>
      <c r="P20" s="214"/>
      <c r="Q20" s="214"/>
      <c r="R20" s="214"/>
      <c r="S20" s="214"/>
      <c r="T20" s="214"/>
      <c r="U20" s="214"/>
      <c r="V20" s="78" t="s">
        <v>114</v>
      </c>
      <c r="W20" s="347" t="s">
        <v>226</v>
      </c>
      <c r="X20" s="347"/>
      <c r="Y20" s="347"/>
      <c r="Z20" s="347" t="s">
        <v>227</v>
      </c>
      <c r="AA20" s="347"/>
      <c r="AB20" s="347"/>
    </row>
    <row r="21" spans="1:28" ht="16.350000000000001" customHeight="1" x14ac:dyDescent="0.2">
      <c r="A21" s="248" t="s">
        <v>107</v>
      </c>
      <c r="B21" s="248"/>
      <c r="C21" s="248"/>
      <c r="D21" s="248"/>
      <c r="E21" s="248"/>
      <c r="F21" s="248"/>
      <c r="G21" s="248"/>
      <c r="H21" s="340"/>
      <c r="I21" s="340"/>
      <c r="J21" s="340"/>
      <c r="K21" s="340"/>
      <c r="L21" s="340"/>
      <c r="M21" s="340"/>
      <c r="N21" s="31"/>
      <c r="O21" s="331" t="s">
        <v>236</v>
      </c>
      <c r="P21" s="331"/>
      <c r="Q21" s="331"/>
      <c r="R21" s="331"/>
      <c r="S21" s="331"/>
      <c r="T21" s="331"/>
      <c r="U21" s="331"/>
      <c r="V21" s="68">
        <v>2</v>
      </c>
      <c r="W21" s="342"/>
      <c r="X21" s="342"/>
      <c r="Y21" s="342"/>
      <c r="Z21" s="340"/>
      <c r="AA21" s="340"/>
      <c r="AB21" s="340"/>
    </row>
    <row r="22" spans="1:28" ht="16.350000000000001" customHeight="1" x14ac:dyDescent="0.2">
      <c r="A22" s="314" t="s">
        <v>108</v>
      </c>
      <c r="B22" s="314"/>
      <c r="C22" s="314"/>
      <c r="D22" s="314"/>
      <c r="E22" s="314"/>
      <c r="F22" s="314"/>
      <c r="G22" s="314"/>
      <c r="H22" s="282"/>
      <c r="I22" s="282"/>
      <c r="J22" s="282"/>
      <c r="K22" s="282"/>
      <c r="L22" s="282"/>
      <c r="M22" s="282"/>
      <c r="N22" s="31"/>
      <c r="O22" s="250" t="s">
        <v>237</v>
      </c>
      <c r="P22" s="250"/>
      <c r="Q22" s="250"/>
      <c r="R22" s="250"/>
      <c r="S22" s="250"/>
      <c r="T22" s="250"/>
      <c r="U22" s="250"/>
      <c r="V22" s="88">
        <v>1</v>
      </c>
      <c r="W22" s="343"/>
      <c r="X22" s="343"/>
      <c r="Y22" s="343"/>
      <c r="Z22" s="282"/>
      <c r="AA22" s="282"/>
      <c r="AB22" s="282"/>
    </row>
    <row r="23" spans="1:28" ht="16.350000000000001" customHeight="1" x14ac:dyDescent="0.2">
      <c r="A23" s="248" t="s">
        <v>109</v>
      </c>
      <c r="B23" s="248"/>
      <c r="C23" s="248"/>
      <c r="D23" s="248"/>
      <c r="E23" s="248"/>
      <c r="F23" s="248"/>
      <c r="G23" s="248"/>
      <c r="H23" s="340"/>
      <c r="I23" s="340"/>
      <c r="J23" s="340"/>
      <c r="K23" s="340"/>
      <c r="L23" s="340"/>
      <c r="M23" s="340"/>
      <c r="N23" s="31"/>
      <c r="O23" s="331" t="s">
        <v>238</v>
      </c>
      <c r="P23" s="331"/>
      <c r="Q23" s="331"/>
      <c r="R23" s="331"/>
      <c r="S23" s="331"/>
      <c r="T23" s="331"/>
      <c r="U23" s="331"/>
      <c r="V23" s="68" t="s">
        <v>251</v>
      </c>
      <c r="W23" s="342"/>
      <c r="X23" s="342"/>
      <c r="Y23" s="342"/>
      <c r="Z23" s="340"/>
      <c r="AA23" s="340"/>
      <c r="AB23" s="340"/>
    </row>
    <row r="24" spans="1:28" ht="16.350000000000001" customHeight="1" x14ac:dyDescent="0.2">
      <c r="A24" s="314" t="s">
        <v>254</v>
      </c>
      <c r="B24" s="314"/>
      <c r="C24" s="314"/>
      <c r="D24" s="314"/>
      <c r="E24" s="314"/>
      <c r="F24" s="314"/>
      <c r="G24" s="314"/>
      <c r="H24" s="282"/>
      <c r="I24" s="282"/>
      <c r="J24" s="282"/>
      <c r="K24" s="282"/>
      <c r="L24" s="282"/>
      <c r="M24" s="282"/>
      <c r="N24" s="31"/>
      <c r="O24" s="250" t="s">
        <v>239</v>
      </c>
      <c r="P24" s="250"/>
      <c r="Q24" s="250"/>
      <c r="R24" s="250"/>
      <c r="S24" s="250"/>
      <c r="T24" s="250"/>
      <c r="U24" s="250"/>
      <c r="V24" s="88" t="s">
        <v>251</v>
      </c>
      <c r="W24" s="343"/>
      <c r="X24" s="343"/>
      <c r="Y24" s="343"/>
      <c r="Z24" s="282"/>
      <c r="AA24" s="282"/>
      <c r="AB24" s="282"/>
    </row>
    <row r="25" spans="1:28" ht="16.350000000000001" customHeight="1" x14ac:dyDescent="0.2">
      <c r="A25" s="248" t="s">
        <v>303</v>
      </c>
      <c r="B25" s="248"/>
      <c r="C25" s="248"/>
      <c r="D25" s="248"/>
      <c r="E25" s="248"/>
      <c r="F25" s="248"/>
      <c r="G25" s="248"/>
      <c r="H25" s="340"/>
      <c r="I25" s="340"/>
      <c r="J25" s="340"/>
      <c r="K25" s="340"/>
      <c r="L25" s="340"/>
      <c r="M25" s="340"/>
      <c r="N25" s="31"/>
      <c r="O25" s="331" t="s">
        <v>240</v>
      </c>
      <c r="P25" s="331"/>
      <c r="Q25" s="331"/>
      <c r="R25" s="331"/>
      <c r="S25" s="331"/>
      <c r="T25" s="331"/>
      <c r="U25" s="331"/>
      <c r="V25" s="68" t="s">
        <v>251</v>
      </c>
      <c r="W25" s="342"/>
      <c r="X25" s="342"/>
      <c r="Y25" s="342"/>
      <c r="Z25" s="340"/>
      <c r="AA25" s="340"/>
      <c r="AB25" s="340"/>
    </row>
    <row r="26" spans="1:28" ht="16.350000000000001" customHeight="1" x14ac:dyDescent="0.2">
      <c r="A26" s="314" t="s">
        <v>225</v>
      </c>
      <c r="B26" s="314"/>
      <c r="C26" s="314"/>
      <c r="D26" s="314"/>
      <c r="E26" s="314"/>
      <c r="F26" s="314"/>
      <c r="G26" s="314"/>
      <c r="H26" s="282"/>
      <c r="I26" s="282"/>
      <c r="J26" s="282"/>
      <c r="K26" s="282"/>
      <c r="L26" s="282"/>
      <c r="M26" s="282"/>
      <c r="N26" s="31"/>
      <c r="O26" s="250" t="s">
        <v>242</v>
      </c>
      <c r="P26" s="250"/>
      <c r="Q26" s="250"/>
      <c r="R26" s="250"/>
      <c r="S26" s="250"/>
      <c r="T26" s="250"/>
      <c r="U26" s="250"/>
      <c r="V26" s="88">
        <v>2</v>
      </c>
      <c r="W26" s="343"/>
      <c r="X26" s="343"/>
      <c r="Y26" s="343"/>
      <c r="Z26" s="282"/>
      <c r="AA26" s="282"/>
      <c r="AB26" s="282"/>
    </row>
    <row r="27" spans="1:28" ht="16.350000000000001" customHeight="1" x14ac:dyDescent="0.2">
      <c r="A27" s="248" t="s">
        <v>297</v>
      </c>
      <c r="B27" s="248"/>
      <c r="C27" s="248"/>
      <c r="D27" s="248"/>
      <c r="E27" s="248"/>
      <c r="F27" s="248"/>
      <c r="G27" s="248"/>
      <c r="H27" s="340"/>
      <c r="I27" s="340"/>
      <c r="J27" s="340"/>
      <c r="K27" s="340"/>
      <c r="L27" s="340"/>
      <c r="M27" s="340"/>
      <c r="N27" s="31"/>
      <c r="O27" s="331" t="s">
        <v>243</v>
      </c>
      <c r="P27" s="331"/>
      <c r="Q27" s="331"/>
      <c r="R27" s="331"/>
      <c r="S27" s="331"/>
      <c r="T27" s="331"/>
      <c r="U27" s="331"/>
      <c r="V27" s="68">
        <v>1</v>
      </c>
      <c r="W27" s="342"/>
      <c r="X27" s="342"/>
      <c r="Y27" s="342"/>
      <c r="Z27" s="340"/>
      <c r="AA27" s="340"/>
      <c r="AB27" s="340"/>
    </row>
    <row r="28" spans="1:28" ht="16.350000000000001" customHeight="1" x14ac:dyDescent="0.2">
      <c r="A28" s="314" t="s">
        <v>298</v>
      </c>
      <c r="B28" s="314"/>
      <c r="C28" s="314"/>
      <c r="D28" s="314"/>
      <c r="E28" s="314"/>
      <c r="F28" s="314"/>
      <c r="G28" s="314"/>
      <c r="H28" s="282"/>
      <c r="I28" s="282"/>
      <c r="J28" s="282"/>
      <c r="K28" s="282"/>
      <c r="L28" s="282"/>
      <c r="M28" s="282"/>
      <c r="N28" s="31"/>
      <c r="O28" s="250" t="s">
        <v>244</v>
      </c>
      <c r="P28" s="250"/>
      <c r="Q28" s="250"/>
      <c r="R28" s="250"/>
      <c r="S28" s="250"/>
      <c r="T28" s="250"/>
      <c r="U28" s="250"/>
      <c r="V28" s="88">
        <v>1</v>
      </c>
      <c r="W28" s="343"/>
      <c r="X28" s="343"/>
      <c r="Y28" s="343"/>
      <c r="Z28" s="282"/>
      <c r="AA28" s="282"/>
      <c r="AB28" s="282"/>
    </row>
    <row r="29" spans="1:28" ht="16.350000000000001" customHeight="1" x14ac:dyDescent="0.2">
      <c r="A29" s="248" t="s">
        <v>111</v>
      </c>
      <c r="B29" s="248"/>
      <c r="C29" s="248"/>
      <c r="D29" s="248"/>
      <c r="E29" s="248"/>
      <c r="F29" s="248"/>
      <c r="G29" s="248"/>
      <c r="H29" s="340"/>
      <c r="I29" s="340"/>
      <c r="J29" s="340"/>
      <c r="K29" s="340"/>
      <c r="L29" s="340"/>
      <c r="M29" s="340"/>
      <c r="N29" s="31"/>
      <c r="O29" s="331" t="s">
        <v>245</v>
      </c>
      <c r="P29" s="331"/>
      <c r="Q29" s="331"/>
      <c r="R29" s="331"/>
      <c r="S29" s="331"/>
      <c r="T29" s="331"/>
      <c r="U29" s="331"/>
      <c r="V29" s="68" t="s">
        <v>251</v>
      </c>
      <c r="W29" s="342"/>
      <c r="X29" s="342"/>
      <c r="Y29" s="342"/>
      <c r="Z29" s="340"/>
      <c r="AA29" s="340"/>
      <c r="AB29" s="340"/>
    </row>
    <row r="30" spans="1:28" ht="16.350000000000001" customHeight="1" x14ac:dyDescent="0.2">
      <c r="A30" s="314" t="s">
        <v>299</v>
      </c>
      <c r="B30" s="314"/>
      <c r="C30" s="314"/>
      <c r="D30" s="314"/>
      <c r="E30" s="314"/>
      <c r="F30" s="314"/>
      <c r="G30" s="314"/>
      <c r="H30" s="282"/>
      <c r="I30" s="282"/>
      <c r="J30" s="282"/>
      <c r="K30" s="282"/>
      <c r="L30" s="282"/>
      <c r="M30" s="282"/>
      <c r="N30" s="31"/>
      <c r="O30" s="250" t="s">
        <v>247</v>
      </c>
      <c r="P30" s="250"/>
      <c r="Q30" s="250"/>
      <c r="R30" s="250"/>
      <c r="S30" s="250"/>
      <c r="T30" s="250"/>
      <c r="U30" s="250"/>
      <c r="V30" s="88" t="s">
        <v>251</v>
      </c>
      <c r="W30" s="343"/>
      <c r="X30" s="343"/>
      <c r="Y30" s="343"/>
      <c r="Z30" s="282"/>
      <c r="AA30" s="282"/>
      <c r="AB30" s="282"/>
    </row>
    <row r="31" spans="1:28" ht="16.350000000000001" customHeight="1" x14ac:dyDescent="0.2">
      <c r="A31" s="248" t="s">
        <v>300</v>
      </c>
      <c r="B31" s="248"/>
      <c r="C31" s="248"/>
      <c r="D31" s="248"/>
      <c r="E31" s="248"/>
      <c r="F31" s="248"/>
      <c r="G31" s="248"/>
      <c r="H31" s="340"/>
      <c r="I31" s="340"/>
      <c r="J31" s="340"/>
      <c r="K31" s="340"/>
      <c r="L31" s="340"/>
      <c r="M31" s="340"/>
      <c r="N31" s="31"/>
      <c r="O31" s="331" t="s">
        <v>248</v>
      </c>
      <c r="P31" s="331"/>
      <c r="Q31" s="331"/>
      <c r="R31" s="331"/>
      <c r="S31" s="331"/>
      <c r="T31" s="331"/>
      <c r="U31" s="331"/>
      <c r="V31" s="68">
        <v>4</v>
      </c>
      <c r="W31" s="342"/>
      <c r="X31" s="342"/>
      <c r="Y31" s="342"/>
      <c r="Z31" s="340"/>
      <c r="AA31" s="340"/>
      <c r="AB31" s="340"/>
    </row>
    <row r="32" spans="1:28" ht="16.350000000000001" customHeight="1" x14ac:dyDescent="0.2">
      <c r="A32" s="314" t="s">
        <v>301</v>
      </c>
      <c r="B32" s="314"/>
      <c r="C32" s="314"/>
      <c r="D32" s="314"/>
      <c r="E32" s="314"/>
      <c r="F32" s="314"/>
      <c r="G32" s="314"/>
      <c r="H32" s="282"/>
      <c r="I32" s="282"/>
      <c r="J32" s="282"/>
      <c r="K32" s="282"/>
      <c r="L32" s="282"/>
      <c r="M32" s="282"/>
      <c r="N32" s="31"/>
      <c r="O32" s="250" t="s">
        <v>249</v>
      </c>
      <c r="P32" s="250"/>
      <c r="Q32" s="250"/>
      <c r="R32" s="250"/>
      <c r="S32" s="250"/>
      <c r="T32" s="250"/>
      <c r="U32" s="250"/>
      <c r="V32" s="88">
        <v>1</v>
      </c>
      <c r="W32" s="343"/>
      <c r="X32" s="343"/>
      <c r="Y32" s="343"/>
      <c r="Z32" s="282"/>
      <c r="AA32" s="282"/>
      <c r="AB32" s="282"/>
    </row>
    <row r="33" spans="1:29" ht="16.350000000000001" customHeight="1" x14ac:dyDescent="0.2">
      <c r="A33" s="248" t="s">
        <v>117</v>
      </c>
      <c r="B33" s="248"/>
      <c r="C33" s="248"/>
      <c r="D33" s="248"/>
      <c r="E33" s="248"/>
      <c r="F33" s="248"/>
      <c r="G33" s="248"/>
      <c r="H33" s="340"/>
      <c r="I33" s="340"/>
      <c r="J33" s="340"/>
      <c r="K33" s="340"/>
      <c r="L33" s="340"/>
      <c r="M33" s="340"/>
      <c r="N33" s="31"/>
      <c r="O33" s="331" t="s">
        <v>116</v>
      </c>
      <c r="P33" s="331"/>
      <c r="Q33" s="331"/>
      <c r="R33" s="331"/>
      <c r="S33" s="331"/>
      <c r="T33" s="331"/>
      <c r="U33" s="331"/>
      <c r="V33" s="68">
        <v>1</v>
      </c>
      <c r="W33" s="342"/>
      <c r="X33" s="342"/>
      <c r="Y33" s="342"/>
      <c r="Z33" s="340"/>
      <c r="AA33" s="340"/>
      <c r="AB33" s="340"/>
    </row>
    <row r="34" spans="1:29" ht="16.350000000000001" customHeight="1" x14ac:dyDescent="0.2">
      <c r="A34" s="314" t="s">
        <v>113</v>
      </c>
      <c r="B34" s="314"/>
      <c r="C34" s="314"/>
      <c r="D34" s="314"/>
      <c r="E34" s="314"/>
      <c r="F34" s="314"/>
      <c r="G34" s="314"/>
      <c r="H34" s="282"/>
      <c r="I34" s="282"/>
      <c r="J34" s="282"/>
      <c r="K34" s="282"/>
      <c r="L34" s="282"/>
      <c r="M34" s="282"/>
      <c r="N34" s="31"/>
      <c r="O34" s="250" t="s">
        <v>110</v>
      </c>
      <c r="P34" s="250"/>
      <c r="Q34" s="250"/>
      <c r="R34" s="250"/>
      <c r="S34" s="250"/>
      <c r="T34" s="250"/>
      <c r="U34" s="250"/>
      <c r="V34" s="88" t="s">
        <v>251</v>
      </c>
      <c r="W34" s="343"/>
      <c r="X34" s="343"/>
      <c r="Y34" s="343"/>
      <c r="Z34" s="282"/>
      <c r="AA34" s="282"/>
      <c r="AB34" s="282"/>
    </row>
    <row r="35" spans="1:29" ht="16.350000000000001" customHeight="1" x14ac:dyDescent="0.2">
      <c r="A35" s="248" t="s">
        <v>302</v>
      </c>
      <c r="B35" s="248"/>
      <c r="C35" s="248"/>
      <c r="D35" s="248"/>
      <c r="E35" s="248"/>
      <c r="F35" s="248"/>
      <c r="G35" s="248"/>
      <c r="H35" s="340"/>
      <c r="I35" s="340"/>
      <c r="J35" s="340"/>
      <c r="K35" s="340"/>
      <c r="L35" s="340"/>
      <c r="M35" s="340"/>
      <c r="N35" s="31"/>
      <c r="O35" s="331" t="s">
        <v>304</v>
      </c>
      <c r="P35" s="331"/>
      <c r="Q35" s="331"/>
      <c r="R35" s="331"/>
      <c r="S35" s="331"/>
      <c r="T35" s="331"/>
      <c r="U35" s="331"/>
      <c r="V35" s="68" t="s">
        <v>251</v>
      </c>
      <c r="W35" s="342"/>
      <c r="X35" s="342"/>
      <c r="Y35" s="342"/>
      <c r="Z35" s="340"/>
      <c r="AA35" s="340"/>
      <c r="AB35" s="340"/>
    </row>
    <row r="36" spans="1:29" ht="15" customHeight="1" x14ac:dyDescent="0.2">
      <c r="A36" s="314" t="s">
        <v>112</v>
      </c>
      <c r="B36" s="314"/>
      <c r="C36" s="314"/>
      <c r="D36" s="314"/>
      <c r="E36" s="314"/>
      <c r="F36" s="314"/>
      <c r="G36" s="314"/>
      <c r="H36" s="282"/>
      <c r="I36" s="282"/>
      <c r="J36" s="282"/>
      <c r="K36" s="282"/>
      <c r="L36" s="282"/>
      <c r="M36" s="282"/>
      <c r="N36" s="31"/>
      <c r="O36" s="250" t="s">
        <v>305</v>
      </c>
      <c r="P36" s="250"/>
      <c r="Q36" s="250"/>
      <c r="R36" s="250"/>
      <c r="S36" s="250"/>
      <c r="T36" s="250"/>
      <c r="U36" s="250"/>
      <c r="V36" s="88" t="s">
        <v>251</v>
      </c>
      <c r="W36" s="343"/>
      <c r="X36" s="343"/>
      <c r="Y36" s="343"/>
      <c r="Z36" s="282"/>
      <c r="AA36" s="282"/>
      <c r="AB36" s="282"/>
    </row>
    <row r="37" spans="1:29" ht="15" customHeight="1" x14ac:dyDescent="0.2">
      <c r="A37" s="248" t="s">
        <v>252</v>
      </c>
      <c r="B37" s="248"/>
      <c r="C37" s="248"/>
      <c r="D37" s="248"/>
      <c r="E37" s="248"/>
      <c r="F37" s="248"/>
      <c r="G37" s="248"/>
      <c r="H37" s="340"/>
      <c r="I37" s="340"/>
      <c r="J37" s="340"/>
      <c r="K37" s="340"/>
      <c r="L37" s="340"/>
      <c r="M37" s="340"/>
      <c r="N37" s="31"/>
      <c r="O37" s="331" t="s">
        <v>309</v>
      </c>
      <c r="P37" s="331"/>
      <c r="Q37" s="331"/>
      <c r="R37" s="331"/>
      <c r="S37" s="331"/>
      <c r="T37" s="331"/>
      <c r="U37" s="331"/>
      <c r="V37" s="68" t="s">
        <v>251</v>
      </c>
      <c r="W37" s="342"/>
      <c r="X37" s="342"/>
      <c r="Y37" s="342"/>
      <c r="Z37" s="340"/>
      <c r="AA37" s="340"/>
      <c r="AB37" s="340"/>
    </row>
    <row r="38" spans="1:29" ht="15" customHeight="1" x14ac:dyDescent="0.2">
      <c r="A38" s="183" t="s">
        <v>308</v>
      </c>
      <c r="B38" s="184"/>
      <c r="C38" s="184"/>
      <c r="D38" s="184"/>
      <c r="E38" s="184"/>
      <c r="F38" s="184"/>
      <c r="G38" s="185"/>
      <c r="H38" s="348"/>
      <c r="I38" s="349"/>
      <c r="J38" s="350"/>
      <c r="K38" s="348"/>
      <c r="L38" s="349"/>
      <c r="M38" s="350"/>
      <c r="N38" s="31"/>
      <c r="O38" s="352"/>
      <c r="P38" s="353"/>
      <c r="Q38" s="353"/>
      <c r="R38" s="353"/>
      <c r="S38" s="353"/>
      <c r="T38" s="353"/>
      <c r="U38" s="354"/>
      <c r="V38" s="88"/>
      <c r="W38" s="328"/>
      <c r="X38" s="329"/>
      <c r="Y38" s="330"/>
      <c r="Z38" s="348"/>
      <c r="AA38" s="349"/>
      <c r="AB38" s="350"/>
    </row>
    <row r="39" spans="1:29" ht="15" customHeight="1" x14ac:dyDescent="0.2">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9" ht="64.5" customHeight="1" x14ac:dyDescent="0.2">
      <c r="A40" s="325" t="s">
        <v>273</v>
      </c>
      <c r="B40" s="325"/>
      <c r="C40" s="325"/>
      <c r="D40" s="325"/>
      <c r="E40" s="325"/>
      <c r="F40" s="325"/>
      <c r="G40" s="97" t="s">
        <v>185</v>
      </c>
      <c r="H40" s="326" t="s">
        <v>226</v>
      </c>
      <c r="I40" s="326"/>
      <c r="J40" s="326"/>
      <c r="K40" s="326" t="s">
        <v>227</v>
      </c>
      <c r="L40" s="326"/>
      <c r="M40" s="326"/>
      <c r="N40" s="73"/>
      <c r="O40" s="327"/>
      <c r="P40" s="327"/>
      <c r="Q40" s="327"/>
      <c r="R40" s="327"/>
      <c r="S40" s="327"/>
      <c r="T40" s="327"/>
      <c r="U40" s="327"/>
      <c r="V40" s="97" t="s">
        <v>185</v>
      </c>
      <c r="W40" s="326" t="s">
        <v>226</v>
      </c>
      <c r="X40" s="326"/>
      <c r="Y40" s="326"/>
      <c r="Z40" s="326" t="s">
        <v>227</v>
      </c>
      <c r="AA40" s="326"/>
      <c r="AB40" s="326"/>
    </row>
    <row r="41" spans="1:29" ht="15" customHeight="1" x14ac:dyDescent="0.2">
      <c r="A41" s="331" t="s">
        <v>198</v>
      </c>
      <c r="B41" s="331"/>
      <c r="C41" s="331"/>
      <c r="D41" s="331"/>
      <c r="E41" s="331"/>
      <c r="F41" s="331"/>
      <c r="G41" s="63">
        <f>Mietvertrag!Z39</f>
        <v>0</v>
      </c>
      <c r="H41" s="342"/>
      <c r="I41" s="342"/>
      <c r="J41" s="342"/>
      <c r="K41" s="332"/>
      <c r="L41" s="332"/>
      <c r="M41" s="332"/>
      <c r="N41" s="38"/>
      <c r="O41" s="331" t="s">
        <v>231</v>
      </c>
      <c r="P41" s="331"/>
      <c r="Q41" s="331"/>
      <c r="R41" s="331"/>
      <c r="S41" s="331"/>
      <c r="T41" s="331"/>
      <c r="U41" s="331"/>
      <c r="V41" s="63">
        <f>Mietvertrag!Z57</f>
        <v>0</v>
      </c>
      <c r="W41" s="351"/>
      <c r="X41" s="351"/>
      <c r="Y41" s="351"/>
      <c r="Z41" s="342"/>
      <c r="AA41" s="342"/>
      <c r="AB41" s="342"/>
      <c r="AC41" s="72"/>
    </row>
    <row r="42" spans="1:29" ht="15" customHeight="1" x14ac:dyDescent="0.2">
      <c r="A42" s="250" t="s">
        <v>195</v>
      </c>
      <c r="B42" s="250"/>
      <c r="C42" s="250"/>
      <c r="D42" s="250"/>
      <c r="E42" s="250"/>
      <c r="F42" s="250"/>
      <c r="G42" s="62">
        <f>Mietvertrag!Z42</f>
        <v>0</v>
      </c>
      <c r="H42" s="343"/>
      <c r="I42" s="343"/>
      <c r="J42" s="343"/>
      <c r="K42" s="333"/>
      <c r="L42" s="333"/>
      <c r="M42" s="333"/>
      <c r="N42" s="38"/>
      <c r="O42" s="250" t="s">
        <v>168</v>
      </c>
      <c r="P42" s="250"/>
      <c r="Q42" s="250"/>
      <c r="R42" s="250"/>
      <c r="S42" s="250"/>
      <c r="T42" s="250"/>
      <c r="U42" s="250"/>
      <c r="V42" s="62">
        <f>Mietvertrag!Z58</f>
        <v>0</v>
      </c>
      <c r="W42" s="355"/>
      <c r="X42" s="355"/>
      <c r="Y42" s="355"/>
      <c r="Z42" s="343"/>
      <c r="AA42" s="343"/>
      <c r="AB42" s="343"/>
      <c r="AC42" s="72"/>
    </row>
    <row r="43" spans="1:29" ht="15" customHeight="1" x14ac:dyDescent="0.2">
      <c r="A43" s="331" t="s">
        <v>224</v>
      </c>
      <c r="B43" s="331"/>
      <c r="C43" s="331"/>
      <c r="D43" s="331"/>
      <c r="E43" s="331"/>
      <c r="F43" s="331"/>
      <c r="G43" s="63">
        <f>Mietvertrag!Z43</f>
        <v>0</v>
      </c>
      <c r="H43" s="342"/>
      <c r="I43" s="342"/>
      <c r="J43" s="342"/>
      <c r="K43" s="332"/>
      <c r="L43" s="332"/>
      <c r="M43" s="332"/>
      <c r="N43" s="38"/>
      <c r="O43" s="331" t="s">
        <v>232</v>
      </c>
      <c r="P43" s="331"/>
      <c r="Q43" s="331"/>
      <c r="R43" s="331"/>
      <c r="S43" s="331"/>
      <c r="T43" s="331"/>
      <c r="U43" s="331"/>
      <c r="V43" s="63">
        <f>Mietvertrag!Z59</f>
        <v>0</v>
      </c>
      <c r="W43" s="351"/>
      <c r="X43" s="351"/>
      <c r="Y43" s="351"/>
      <c r="Z43" s="342"/>
      <c r="AA43" s="342"/>
      <c r="AB43" s="342"/>
      <c r="AC43" s="72"/>
    </row>
    <row r="44" spans="1:29" ht="15" customHeight="1" x14ac:dyDescent="0.2">
      <c r="A44" s="250" t="s">
        <v>160</v>
      </c>
      <c r="B44" s="250"/>
      <c r="C44" s="250"/>
      <c r="D44" s="250"/>
      <c r="E44" s="250"/>
      <c r="F44" s="250"/>
      <c r="G44" s="62">
        <f>Mietvertrag!Z44</f>
        <v>0</v>
      </c>
      <c r="H44" s="343"/>
      <c r="I44" s="343"/>
      <c r="J44" s="343"/>
      <c r="K44" s="333"/>
      <c r="L44" s="333"/>
      <c r="M44" s="333"/>
      <c r="N44" s="38"/>
      <c r="O44" s="250" t="s">
        <v>233</v>
      </c>
      <c r="P44" s="250"/>
      <c r="Q44" s="250"/>
      <c r="R44" s="250"/>
      <c r="S44" s="250"/>
      <c r="T44" s="250"/>
      <c r="U44" s="250"/>
      <c r="V44" s="62">
        <f>Mietvertrag!Z60</f>
        <v>0</v>
      </c>
      <c r="W44" s="355"/>
      <c r="X44" s="355"/>
      <c r="Y44" s="355"/>
      <c r="Z44" s="343"/>
      <c r="AA44" s="343"/>
      <c r="AB44" s="343"/>
      <c r="AC44" s="72"/>
    </row>
    <row r="45" spans="1:29" ht="15" customHeight="1" x14ac:dyDescent="0.2">
      <c r="A45" s="331" t="s">
        <v>230</v>
      </c>
      <c r="B45" s="331"/>
      <c r="C45" s="331"/>
      <c r="D45" s="331"/>
      <c r="E45" s="331"/>
      <c r="F45" s="331"/>
      <c r="G45" s="63">
        <f>Mietvertrag!Z45</f>
        <v>0</v>
      </c>
      <c r="H45" s="342"/>
      <c r="I45" s="342"/>
      <c r="J45" s="342"/>
      <c r="K45" s="332"/>
      <c r="L45" s="332"/>
      <c r="M45" s="332"/>
      <c r="N45" s="38"/>
      <c r="O45" s="334" t="s">
        <v>187</v>
      </c>
      <c r="P45" s="334"/>
      <c r="Q45" s="334"/>
      <c r="R45" s="334"/>
      <c r="S45" s="334"/>
      <c r="T45" s="334"/>
      <c r="U45" s="334"/>
      <c r="V45" s="63">
        <f>Mietvertrag!Z61</f>
        <v>0</v>
      </c>
      <c r="W45" s="351"/>
      <c r="X45" s="351"/>
      <c r="Y45" s="351"/>
      <c r="Z45" s="342"/>
      <c r="AA45" s="342"/>
      <c r="AB45" s="342"/>
      <c r="AC45" s="72"/>
    </row>
    <row r="46" spans="1:29" ht="15" customHeight="1" x14ac:dyDescent="0.2">
      <c r="A46" s="250" t="s">
        <v>115</v>
      </c>
      <c r="B46" s="250"/>
      <c r="C46" s="250"/>
      <c r="D46" s="250"/>
      <c r="E46" s="250"/>
      <c r="F46" s="250"/>
      <c r="G46" s="62">
        <f>Mietvertrag!Z46</f>
        <v>0</v>
      </c>
      <c r="H46" s="343"/>
      <c r="I46" s="343"/>
      <c r="J46" s="343"/>
      <c r="K46" s="333"/>
      <c r="L46" s="333"/>
      <c r="M46" s="333"/>
      <c r="N46" s="38"/>
      <c r="O46" s="356" t="s">
        <v>228</v>
      </c>
      <c r="P46" s="356"/>
      <c r="Q46" s="356"/>
      <c r="R46" s="356"/>
      <c r="S46" s="356"/>
      <c r="T46" s="356"/>
      <c r="U46" s="356"/>
      <c r="V46" s="62">
        <f>Mietvertrag!Z62</f>
        <v>0</v>
      </c>
      <c r="W46" s="355"/>
      <c r="X46" s="355"/>
      <c r="Y46" s="355"/>
      <c r="Z46" s="343"/>
      <c r="AA46" s="343"/>
      <c r="AB46" s="343"/>
      <c r="AC46" s="72"/>
    </row>
    <row r="47" spans="1:29" ht="15" customHeight="1" x14ac:dyDescent="0.2">
      <c r="A47" s="331" t="s">
        <v>241</v>
      </c>
      <c r="B47" s="331"/>
      <c r="C47" s="331"/>
      <c r="D47" s="331"/>
      <c r="E47" s="331"/>
      <c r="F47" s="331"/>
      <c r="G47" s="63">
        <f>Mietvertrag!Z47</f>
        <v>0</v>
      </c>
      <c r="H47" s="342"/>
      <c r="I47" s="342"/>
      <c r="J47" s="342"/>
      <c r="K47" s="332"/>
      <c r="L47" s="332"/>
      <c r="M47" s="332"/>
      <c r="N47" s="38"/>
      <c r="O47" s="334" t="s">
        <v>234</v>
      </c>
      <c r="P47" s="334"/>
      <c r="Q47" s="334"/>
      <c r="R47" s="334"/>
      <c r="S47" s="334"/>
      <c r="T47" s="334"/>
      <c r="U47" s="334"/>
      <c r="V47" s="63">
        <f>Mietvertrag!Z63</f>
        <v>0</v>
      </c>
      <c r="W47" s="351"/>
      <c r="X47" s="351"/>
      <c r="Y47" s="351"/>
      <c r="Z47" s="342"/>
      <c r="AA47" s="342"/>
      <c r="AB47" s="342"/>
      <c r="AC47" s="72"/>
    </row>
    <row r="48" spans="1:29" ht="15" customHeight="1" x14ac:dyDescent="0.2">
      <c r="A48" s="250" t="s">
        <v>170</v>
      </c>
      <c r="B48" s="250"/>
      <c r="C48" s="250"/>
      <c r="D48" s="250"/>
      <c r="E48" s="250"/>
      <c r="F48" s="250"/>
      <c r="G48" s="62">
        <f>Mietvertrag!Z50</f>
        <v>0</v>
      </c>
      <c r="H48" s="343"/>
      <c r="I48" s="343"/>
      <c r="J48" s="343"/>
      <c r="K48" s="333"/>
      <c r="L48" s="333"/>
      <c r="M48" s="333"/>
      <c r="N48" s="38"/>
      <c r="O48" s="356" t="s">
        <v>34</v>
      </c>
      <c r="P48" s="356"/>
      <c r="Q48" s="356"/>
      <c r="R48" s="356"/>
      <c r="S48" s="356"/>
      <c r="T48" s="356"/>
      <c r="U48" s="356"/>
      <c r="V48" s="62">
        <f>Mietvertrag!Z64</f>
        <v>0</v>
      </c>
      <c r="W48" s="355"/>
      <c r="X48" s="355"/>
      <c r="Y48" s="355"/>
      <c r="Z48" s="343"/>
      <c r="AA48" s="343"/>
      <c r="AB48" s="343"/>
      <c r="AC48" s="72"/>
    </row>
    <row r="49" spans="1:29" ht="66.75" customHeight="1" x14ac:dyDescent="0.2">
      <c r="A49" s="325" t="s">
        <v>273</v>
      </c>
      <c r="B49" s="325"/>
      <c r="C49" s="325"/>
      <c r="D49" s="325"/>
      <c r="E49" s="325"/>
      <c r="F49" s="325"/>
      <c r="G49" s="97" t="s">
        <v>185</v>
      </c>
      <c r="H49" s="326" t="s">
        <v>226</v>
      </c>
      <c r="I49" s="326"/>
      <c r="J49" s="326"/>
      <c r="K49" s="326" t="s">
        <v>227</v>
      </c>
      <c r="L49" s="326"/>
      <c r="M49" s="326"/>
      <c r="N49" s="73"/>
      <c r="O49" s="327"/>
      <c r="P49" s="327"/>
      <c r="Q49" s="327"/>
      <c r="R49" s="327"/>
      <c r="S49" s="327"/>
      <c r="T49" s="327"/>
      <c r="U49" s="327"/>
      <c r="V49" s="97" t="s">
        <v>185</v>
      </c>
      <c r="W49" s="326" t="s">
        <v>226</v>
      </c>
      <c r="X49" s="326"/>
      <c r="Y49" s="326"/>
      <c r="Z49" s="326" t="s">
        <v>227</v>
      </c>
      <c r="AA49" s="326"/>
      <c r="AB49" s="326"/>
      <c r="AC49" s="72"/>
    </row>
    <row r="50" spans="1:29" ht="15" customHeight="1" x14ac:dyDescent="0.2">
      <c r="A50" s="331" t="s">
        <v>177</v>
      </c>
      <c r="B50" s="331"/>
      <c r="C50" s="331"/>
      <c r="D50" s="331"/>
      <c r="E50" s="331"/>
      <c r="F50" s="331"/>
      <c r="G50" s="63">
        <f>Mietvertrag!Z51</f>
        <v>0</v>
      </c>
      <c r="H50" s="342"/>
      <c r="I50" s="342"/>
      <c r="J50" s="342"/>
      <c r="K50" s="332"/>
      <c r="L50" s="332"/>
      <c r="M50" s="332"/>
      <c r="N50" s="38"/>
      <c r="O50" s="334" t="s">
        <v>35</v>
      </c>
      <c r="P50" s="334"/>
      <c r="Q50" s="334"/>
      <c r="R50" s="334"/>
      <c r="S50" s="334"/>
      <c r="T50" s="334"/>
      <c r="U50" s="334"/>
      <c r="V50" s="63">
        <f>Mietvertrag!Z65</f>
        <v>0</v>
      </c>
      <c r="W50" s="351"/>
      <c r="X50" s="351"/>
      <c r="Y50" s="351"/>
      <c r="Z50" s="342"/>
      <c r="AA50" s="342"/>
      <c r="AB50" s="342"/>
      <c r="AC50" s="72"/>
    </row>
    <row r="51" spans="1:29" ht="15" customHeight="1" x14ac:dyDescent="0.2">
      <c r="A51" s="250" t="s">
        <v>258</v>
      </c>
      <c r="B51" s="250"/>
      <c r="C51" s="250"/>
      <c r="D51" s="250"/>
      <c r="E51" s="250"/>
      <c r="F51" s="250"/>
      <c r="G51" s="62">
        <f>Mietvertrag!Z52</f>
        <v>0</v>
      </c>
      <c r="H51" s="343"/>
      <c r="I51" s="343"/>
      <c r="J51" s="343"/>
      <c r="K51" s="333"/>
      <c r="L51" s="333"/>
      <c r="M51" s="333"/>
      <c r="N51" s="38"/>
      <c r="O51" s="356" t="s">
        <v>36</v>
      </c>
      <c r="P51" s="356"/>
      <c r="Q51" s="356"/>
      <c r="R51" s="356"/>
      <c r="S51" s="356"/>
      <c r="T51" s="356"/>
      <c r="U51" s="356"/>
      <c r="V51" s="62">
        <f>Mietvertrag!Z66</f>
        <v>0</v>
      </c>
      <c r="W51" s="355"/>
      <c r="X51" s="355"/>
      <c r="Y51" s="355"/>
      <c r="Z51" s="343"/>
      <c r="AA51" s="343"/>
      <c r="AB51" s="343"/>
      <c r="AC51" s="72"/>
    </row>
    <row r="52" spans="1:29" ht="15" customHeight="1" x14ac:dyDescent="0.2">
      <c r="A52" s="331" t="s">
        <v>257</v>
      </c>
      <c r="B52" s="331"/>
      <c r="C52" s="331"/>
      <c r="D52" s="331"/>
      <c r="E52" s="331"/>
      <c r="F52" s="331"/>
      <c r="G52" s="63">
        <f>Mietvertrag!Z53</f>
        <v>0</v>
      </c>
      <c r="H52" s="342"/>
      <c r="I52" s="342"/>
      <c r="J52" s="342"/>
      <c r="K52" s="332"/>
      <c r="L52" s="332"/>
      <c r="M52" s="332"/>
      <c r="N52" s="38"/>
      <c r="O52" s="334" t="s">
        <v>37</v>
      </c>
      <c r="P52" s="334"/>
      <c r="Q52" s="334"/>
      <c r="R52" s="334"/>
      <c r="S52" s="334"/>
      <c r="T52" s="334"/>
      <c r="U52" s="334"/>
      <c r="V52" s="63">
        <f>Mietvertrag!Z67</f>
        <v>0</v>
      </c>
      <c r="W52" s="351"/>
      <c r="X52" s="351"/>
      <c r="Y52" s="351"/>
      <c r="Z52" s="342"/>
      <c r="AA52" s="342"/>
      <c r="AB52" s="342"/>
      <c r="AC52" s="72"/>
    </row>
    <row r="53" spans="1:29" ht="15" customHeight="1" x14ac:dyDescent="0.2">
      <c r="A53" s="250" t="s">
        <v>163</v>
      </c>
      <c r="B53" s="250"/>
      <c r="C53" s="250"/>
      <c r="D53" s="250"/>
      <c r="E53" s="250"/>
      <c r="F53" s="250"/>
      <c r="G53" s="62">
        <f>Mietvertrag!Z54</f>
        <v>0</v>
      </c>
      <c r="H53" s="343"/>
      <c r="I53" s="343"/>
      <c r="J53" s="343"/>
      <c r="K53" s="333"/>
      <c r="L53" s="333"/>
      <c r="M53" s="333"/>
      <c r="N53" s="38"/>
      <c r="O53" s="356" t="s">
        <v>38</v>
      </c>
      <c r="P53" s="356"/>
      <c r="Q53" s="356"/>
      <c r="R53" s="356"/>
      <c r="S53" s="356"/>
      <c r="T53" s="356"/>
      <c r="U53" s="356"/>
      <c r="V53" s="62">
        <f>Mietvertrag!Z68</f>
        <v>0</v>
      </c>
      <c r="W53" s="355"/>
      <c r="X53" s="355"/>
      <c r="Y53" s="355"/>
      <c r="Z53" s="343"/>
      <c r="AA53" s="343"/>
      <c r="AB53" s="343"/>
      <c r="AC53" s="72"/>
    </row>
    <row r="54" spans="1:29" ht="15" customHeight="1" x14ac:dyDescent="0.2">
      <c r="A54" s="331" t="s">
        <v>164</v>
      </c>
      <c r="B54" s="331"/>
      <c r="C54" s="331"/>
      <c r="D54" s="331"/>
      <c r="E54" s="331"/>
      <c r="F54" s="331"/>
      <c r="G54" s="63">
        <f>Mietvertrag!Z55</f>
        <v>0</v>
      </c>
      <c r="H54" s="342"/>
      <c r="I54" s="342"/>
      <c r="J54" s="342"/>
      <c r="K54" s="332"/>
      <c r="L54" s="332"/>
      <c r="M54" s="332"/>
      <c r="N54" s="38"/>
      <c r="O54" s="334" t="s">
        <v>235</v>
      </c>
      <c r="P54" s="334"/>
      <c r="Q54" s="334"/>
      <c r="R54" s="334"/>
      <c r="S54" s="334"/>
      <c r="T54" s="334"/>
      <c r="U54" s="334"/>
      <c r="V54" s="63">
        <f>Mietvertrag!Z69</f>
        <v>0</v>
      </c>
      <c r="W54" s="351"/>
      <c r="X54" s="351"/>
      <c r="Y54" s="351"/>
      <c r="Z54" s="342"/>
      <c r="AA54" s="342"/>
      <c r="AB54" s="342"/>
      <c r="AC54" s="72"/>
    </row>
    <row r="55" spans="1:29" ht="15" customHeight="1" x14ac:dyDescent="0.2">
      <c r="A55" s="250" t="s">
        <v>229</v>
      </c>
      <c r="B55" s="250"/>
      <c r="C55" s="250"/>
      <c r="D55" s="250"/>
      <c r="E55" s="250"/>
      <c r="F55" s="250"/>
      <c r="G55" s="62">
        <f>Mietvertrag!Z56</f>
        <v>0</v>
      </c>
      <c r="H55" s="343"/>
      <c r="I55" s="343"/>
      <c r="J55" s="343"/>
      <c r="K55" s="333"/>
      <c r="L55" s="333"/>
      <c r="M55" s="333"/>
      <c r="N55" s="38"/>
      <c r="O55" s="356" t="s">
        <v>250</v>
      </c>
      <c r="P55" s="356"/>
      <c r="Q55" s="356"/>
      <c r="R55" s="356"/>
      <c r="S55" s="356"/>
      <c r="T55" s="356"/>
      <c r="U55" s="356"/>
      <c r="V55" s="62">
        <f>Mietvertrag!Z70</f>
        <v>0</v>
      </c>
      <c r="W55" s="355"/>
      <c r="X55" s="355"/>
      <c r="Y55" s="355"/>
      <c r="Z55" s="343"/>
      <c r="AA55" s="343"/>
      <c r="AB55" s="343"/>
      <c r="AC55" s="72"/>
    </row>
    <row r="56" spans="1:29" ht="5.85" customHeight="1" x14ac:dyDescent="0.2">
      <c r="A56" s="34"/>
      <c r="B56" s="34"/>
      <c r="C56" s="64"/>
      <c r="D56" s="64"/>
      <c r="E56" s="64"/>
      <c r="F56" s="64"/>
      <c r="G56" s="64"/>
      <c r="H56" s="64"/>
      <c r="I56" s="65"/>
      <c r="J56" s="38"/>
      <c r="K56" s="38"/>
      <c r="L56" s="38"/>
      <c r="M56" s="38"/>
      <c r="N56" s="38"/>
      <c r="O56" s="38"/>
      <c r="P56" s="66"/>
      <c r="Q56" s="64"/>
      <c r="R56" s="64"/>
      <c r="S56" s="64"/>
      <c r="T56" s="64"/>
      <c r="U56" s="64"/>
      <c r="V56" s="64"/>
      <c r="W56" s="64"/>
      <c r="X56" s="65"/>
      <c r="Y56" s="64"/>
      <c r="Z56" s="64"/>
      <c r="AA56" s="64"/>
      <c r="AB56" s="65"/>
      <c r="AC56" s="72"/>
    </row>
    <row r="57" spans="1:29" ht="11.25" customHeight="1" x14ac:dyDescent="0.2"/>
    <row r="58" spans="1:29" ht="5.85" customHeight="1" x14ac:dyDescent="0.2"/>
    <row r="59" spans="1:29" ht="13.5" customHeight="1" x14ac:dyDescent="0.2">
      <c r="A59" s="295" t="s">
        <v>319</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row>
    <row r="60" spans="1:29" ht="13.5" customHeight="1" x14ac:dyDescent="0.2"/>
    <row r="61" spans="1:29" ht="13.5" customHeight="1" x14ac:dyDescent="0.2"/>
    <row r="62" spans="1:29" ht="13.5" customHeight="1" x14ac:dyDescent="0.2"/>
    <row r="63" spans="1:29" ht="13.5" customHeight="1" x14ac:dyDescent="0.2"/>
    <row r="64" spans="1:29" ht="13.5" customHeight="1" x14ac:dyDescent="0.2"/>
    <row r="65" spans="19:29" ht="13.5" customHeight="1" x14ac:dyDescent="0.2"/>
    <row r="66" spans="19:29" ht="13.5" customHeight="1" x14ac:dyDescent="0.2"/>
    <row r="67" spans="19:29" ht="13.5" customHeight="1" x14ac:dyDescent="0.2"/>
    <row r="68" spans="19:29" ht="13.5" customHeight="1" x14ac:dyDescent="0.2"/>
    <row r="69" spans="19:29" ht="13.5" customHeight="1" x14ac:dyDescent="0.2"/>
    <row r="70" spans="19:29" ht="13.5" customHeight="1" x14ac:dyDescent="0.2"/>
    <row r="71" spans="19:29" ht="13.5" customHeight="1" x14ac:dyDescent="0.2"/>
    <row r="72" spans="19:29" ht="13.5" customHeight="1" x14ac:dyDescent="0.2"/>
    <row r="73" spans="19:29" ht="39" customHeight="1" x14ac:dyDescent="0.2">
      <c r="S73" s="344" t="s">
        <v>317</v>
      </c>
      <c r="T73" s="345"/>
      <c r="U73" s="345"/>
      <c r="V73" s="345"/>
      <c r="W73" s="345"/>
      <c r="X73" s="345"/>
      <c r="Y73" s="345"/>
      <c r="Z73" s="345"/>
      <c r="AA73" s="345"/>
      <c r="AB73" s="345"/>
      <c r="AC73" s="346"/>
    </row>
    <row r="74" spans="19:29" ht="13.5" customHeight="1" x14ac:dyDescent="0.2"/>
    <row r="75" spans="19:29" ht="13.5" customHeight="1" x14ac:dyDescent="0.2">
      <c r="T75" s="67" t="s">
        <v>318</v>
      </c>
    </row>
    <row r="76" spans="19:29" ht="13.5" customHeight="1" x14ac:dyDescent="0.2"/>
    <row r="77" spans="19:29" ht="13.5" customHeight="1" x14ac:dyDescent="0.2"/>
    <row r="78" spans="19:29" ht="13.5" customHeight="1" x14ac:dyDescent="0.2"/>
    <row r="79" spans="19:29" ht="13.5" customHeight="1" x14ac:dyDescent="0.2"/>
    <row r="80" spans="19:29" ht="13.5" customHeight="1" x14ac:dyDescent="0.2"/>
    <row r="81" spans="9:12" ht="13.5" customHeight="1" x14ac:dyDescent="0.2"/>
    <row r="82" spans="9:12" ht="13.5" customHeight="1" x14ac:dyDescent="0.2"/>
    <row r="83" spans="9:12" ht="13.5" customHeight="1" x14ac:dyDescent="0.2"/>
    <row r="84" spans="9:12" ht="13.5" customHeight="1" x14ac:dyDescent="0.2"/>
    <row r="85" spans="9:12" ht="13.5" customHeight="1" x14ac:dyDescent="0.2"/>
    <row r="86" spans="9:12" ht="13.5" customHeight="1" x14ac:dyDescent="0.2"/>
    <row r="87" spans="9:12" ht="13.5" customHeight="1" x14ac:dyDescent="0.2"/>
    <row r="88" spans="9:12" ht="13.5" customHeight="1" x14ac:dyDescent="0.2"/>
    <row r="89" spans="9:12" ht="13.5" customHeight="1" x14ac:dyDescent="0.2"/>
    <row r="90" spans="9:12" ht="13.5" customHeight="1" x14ac:dyDescent="0.2">
      <c r="I90" s="67" t="s">
        <v>315</v>
      </c>
    </row>
    <row r="91" spans="9:12" ht="13.5" customHeight="1" x14ac:dyDescent="0.2"/>
    <row r="92" spans="9:12" ht="13.5" customHeight="1" x14ac:dyDescent="0.2"/>
    <row r="93" spans="9:12" ht="13.5" customHeight="1" x14ac:dyDescent="0.2"/>
    <row r="94" spans="9:12" ht="13.5" customHeight="1" x14ac:dyDescent="0.2"/>
    <row r="95" spans="9:12" ht="13.5" customHeight="1" x14ac:dyDescent="0.2"/>
    <row r="96" spans="9:12" ht="13.5" customHeight="1" x14ac:dyDescent="0.2">
      <c r="L96" s="67" t="s">
        <v>315</v>
      </c>
    </row>
    <row r="97" spans="1:29" ht="13.5" customHeight="1" x14ac:dyDescent="0.2"/>
    <row r="98" spans="1:29" ht="13.5" customHeight="1" x14ac:dyDescent="0.2"/>
    <row r="99" spans="1:29" ht="13.5" customHeight="1" x14ac:dyDescent="0.2"/>
    <row r="100" spans="1:29" ht="13.5" customHeight="1" x14ac:dyDescent="0.2"/>
    <row r="101" spans="1:29" ht="13.5" customHeight="1" x14ac:dyDescent="0.2"/>
    <row r="102" spans="1:29" ht="13.5" customHeight="1" x14ac:dyDescent="0.2"/>
    <row r="103" spans="1:29" ht="13.5" customHeight="1" x14ac:dyDescent="0.2"/>
    <row r="104" spans="1:29" ht="13.5" customHeight="1" x14ac:dyDescent="0.2"/>
    <row r="105" spans="1:29" ht="13.5" customHeight="1" x14ac:dyDescent="0.2"/>
    <row r="106" spans="1:29" ht="13.5" customHeight="1" x14ac:dyDescent="0.2"/>
    <row r="107" spans="1:29" ht="15" hidden="1" customHeight="1" x14ac:dyDescent="0.2">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row>
    <row r="108" spans="1:29" ht="15" customHeight="1" x14ac:dyDescent="0.2"/>
    <row r="109" spans="1:29" ht="28.35" customHeight="1" x14ac:dyDescent="0.2"/>
    <row r="110" spans="1:29" ht="5.85" customHeight="1" x14ac:dyDescent="0.2"/>
    <row r="112" spans="1:29" ht="15" customHeight="1" x14ac:dyDescent="0.2"/>
    <row r="113" ht="5.85" customHeight="1" x14ac:dyDescent="0.2"/>
    <row r="114" ht="15" customHeight="1" x14ac:dyDescent="0.2"/>
    <row r="115" ht="5.85" customHeight="1" x14ac:dyDescent="0.2"/>
    <row r="116" ht="5.85" customHeight="1" x14ac:dyDescent="0.2"/>
    <row r="117" ht="5.85" customHeight="1" x14ac:dyDescent="0.2"/>
    <row r="118" ht="15" customHeight="1" x14ac:dyDescent="0.2"/>
    <row r="119" ht="5.85" customHeight="1" x14ac:dyDescent="0.2"/>
    <row r="121" ht="5.85" customHeight="1" x14ac:dyDescent="0.2"/>
    <row r="122" ht="15" customHeight="1" x14ac:dyDescent="0.2"/>
    <row r="123" ht="5.85" customHeight="1" x14ac:dyDescent="0.2"/>
    <row r="124" ht="15" customHeight="1" x14ac:dyDescent="0.2"/>
    <row r="125" ht="5.85" customHeight="1" x14ac:dyDescent="0.2"/>
    <row r="126" ht="15" customHeight="1" x14ac:dyDescent="0.2"/>
    <row r="127" ht="1.5" customHeight="1" x14ac:dyDescent="0.2"/>
    <row r="128" hidden="1" x14ac:dyDescent="0.2"/>
    <row r="129" spans="1:18" ht="15" customHeight="1" x14ac:dyDescent="0.2"/>
    <row r="130" spans="1:18" ht="15" customHeight="1" x14ac:dyDescent="0.2"/>
    <row r="131" spans="1:18" ht="3" customHeight="1" x14ac:dyDescent="0.2"/>
    <row r="132" spans="1:18" hidden="1" x14ac:dyDescent="0.2"/>
    <row r="133" spans="1:18" x14ac:dyDescent="0.2">
      <c r="A133" s="67" t="s">
        <v>314</v>
      </c>
      <c r="R133" s="67" t="s">
        <v>315</v>
      </c>
    </row>
    <row r="143" spans="1:18" x14ac:dyDescent="0.2">
      <c r="A143" s="67" t="s">
        <v>316</v>
      </c>
    </row>
    <row r="145" spans="14:14" x14ac:dyDescent="0.2">
      <c r="N145" s="67" t="s">
        <v>316</v>
      </c>
    </row>
    <row r="148" spans="14:14" ht="22.5" customHeight="1" x14ac:dyDescent="0.2"/>
    <row r="163" spans="1:21" x14ac:dyDescent="0.2">
      <c r="N163" s="67" t="s">
        <v>320</v>
      </c>
    </row>
    <row r="174" spans="1:21" x14ac:dyDescent="0.2">
      <c r="M174" s="75"/>
      <c r="R174" s="75"/>
    </row>
    <row r="175" spans="1:21" x14ac:dyDescent="0.2">
      <c r="A175" s="67" t="s">
        <v>323</v>
      </c>
      <c r="L175" s="142"/>
      <c r="M175" s="142"/>
      <c r="N175" s="142"/>
      <c r="O175" s="145"/>
      <c r="P175" s="74" t="s">
        <v>321</v>
      </c>
      <c r="S175" s="142"/>
      <c r="T175" s="145"/>
      <c r="U175" s="74" t="s">
        <v>322</v>
      </c>
    </row>
    <row r="176" spans="1:21" x14ac:dyDescent="0.2">
      <c r="M176" s="76"/>
      <c r="R176" s="76"/>
    </row>
    <row r="177" spans="1:29" x14ac:dyDescent="0.2">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row>
    <row r="178" spans="1:29" x14ac:dyDescent="0.2">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row>
    <row r="179" spans="1:29" x14ac:dyDescent="0.2">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c r="AB179" s="146"/>
      <c r="AC179" s="146"/>
    </row>
    <row r="181" spans="1:29" x14ac:dyDescent="0.2">
      <c r="A181" s="279" t="s">
        <v>310</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row>
    <row r="183" spans="1:29" x14ac:dyDescent="0.2">
      <c r="A183" s="214" t="s">
        <v>118</v>
      </c>
      <c r="B183" s="214"/>
      <c r="C183" s="214"/>
      <c r="D183" s="214"/>
      <c r="E183" s="214"/>
      <c r="F183" s="214"/>
      <c r="G183" s="214"/>
      <c r="H183" s="214"/>
      <c r="I183" s="214"/>
      <c r="J183" s="214"/>
      <c r="K183" s="214"/>
      <c r="L183" s="214"/>
      <c r="M183" s="214"/>
      <c r="N183" s="214"/>
      <c r="O183" s="214"/>
      <c r="P183" s="214"/>
      <c r="Q183" s="214"/>
      <c r="R183" s="214" t="s">
        <v>32</v>
      </c>
      <c r="S183" s="214"/>
      <c r="T183" s="214"/>
      <c r="U183" s="214" t="s">
        <v>122</v>
      </c>
      <c r="V183" s="214"/>
      <c r="W183" s="214"/>
      <c r="X183" s="214"/>
      <c r="Y183" s="214"/>
    </row>
    <row r="184" spans="1:29" x14ac:dyDescent="0.2">
      <c r="A184" s="248" t="s">
        <v>269</v>
      </c>
      <c r="B184" s="248"/>
      <c r="C184" s="248"/>
      <c r="D184" s="248"/>
      <c r="E184" s="248"/>
      <c r="F184" s="248"/>
      <c r="G184" s="248"/>
      <c r="H184" s="248"/>
      <c r="I184" s="248"/>
      <c r="J184" s="248"/>
      <c r="K184" s="248"/>
      <c r="L184" s="248"/>
      <c r="M184" s="248"/>
      <c r="N184" s="270"/>
      <c r="O184" s="270"/>
      <c r="P184" s="270"/>
      <c r="Q184" s="270"/>
      <c r="R184" s="324"/>
      <c r="S184" s="324"/>
      <c r="T184" s="324"/>
      <c r="U184" s="252">
        <v>500</v>
      </c>
      <c r="V184" s="252"/>
      <c r="W184" s="252"/>
      <c r="X184" s="252"/>
      <c r="Y184" s="252"/>
    </row>
    <row r="185" spans="1:29" x14ac:dyDescent="0.2">
      <c r="A185" s="314" t="s">
        <v>119</v>
      </c>
      <c r="B185" s="314"/>
      <c r="C185" s="314"/>
      <c r="D185" s="314"/>
      <c r="E185" s="314"/>
      <c r="F185" s="314"/>
      <c r="G185" s="314"/>
      <c r="H185" s="314"/>
      <c r="I185" s="314"/>
      <c r="J185" s="314"/>
      <c r="K185" s="314"/>
      <c r="L185" s="314"/>
      <c r="M185" s="314"/>
      <c r="N185" s="315">
        <v>25</v>
      </c>
      <c r="O185" s="315"/>
      <c r="P185" s="250" t="s">
        <v>123</v>
      </c>
      <c r="Q185" s="250"/>
      <c r="R185" s="317"/>
      <c r="S185" s="317"/>
      <c r="T185" s="70" t="s">
        <v>29</v>
      </c>
      <c r="U185" s="249">
        <f>R185*N185</f>
        <v>0</v>
      </c>
      <c r="V185" s="249"/>
      <c r="W185" s="249"/>
      <c r="X185" s="249"/>
      <c r="Y185" s="249"/>
    </row>
    <row r="186" spans="1:29" x14ac:dyDescent="0.2">
      <c r="A186" s="248" t="s">
        <v>120</v>
      </c>
      <c r="B186" s="248"/>
      <c r="C186" s="248"/>
      <c r="D186" s="248"/>
      <c r="E186" s="248"/>
      <c r="F186" s="248"/>
      <c r="G186" s="248"/>
      <c r="H186" s="248"/>
      <c r="I186" s="248"/>
      <c r="J186" s="248"/>
      <c r="K186" s="248"/>
      <c r="L186" s="248"/>
      <c r="M186" s="248"/>
      <c r="N186" s="321">
        <v>150</v>
      </c>
      <c r="O186" s="321"/>
      <c r="P186" s="322"/>
      <c r="Q186" s="322"/>
      <c r="R186" s="323"/>
      <c r="S186" s="323"/>
      <c r="T186" s="71" t="s">
        <v>29</v>
      </c>
      <c r="U186" s="252">
        <f>R186*N186</f>
        <v>0</v>
      </c>
      <c r="V186" s="252"/>
      <c r="W186" s="252"/>
      <c r="X186" s="252"/>
      <c r="Y186" s="252"/>
    </row>
    <row r="187" spans="1:29" ht="14.25" x14ac:dyDescent="0.2">
      <c r="A187" s="314" t="s">
        <v>121</v>
      </c>
      <c r="B187" s="314"/>
      <c r="C187" s="314"/>
      <c r="D187" s="314"/>
      <c r="E187" s="314"/>
      <c r="F187" s="314"/>
      <c r="G187" s="314"/>
      <c r="H187" s="314"/>
      <c r="I187" s="314"/>
      <c r="J187" s="314"/>
      <c r="K187" s="314"/>
      <c r="L187" s="314"/>
      <c r="M187" s="314"/>
      <c r="N187" s="315">
        <v>150</v>
      </c>
      <c r="O187" s="315"/>
      <c r="P187" s="316"/>
      <c r="Q187" s="316"/>
      <c r="R187" s="317"/>
      <c r="S187" s="317"/>
      <c r="T187" s="70" t="s">
        <v>29</v>
      </c>
      <c r="U187" s="249">
        <f>R187*N187</f>
        <v>0</v>
      </c>
      <c r="V187" s="249"/>
      <c r="W187" s="249"/>
      <c r="X187" s="249"/>
      <c r="Y187" s="249"/>
    </row>
    <row r="188" spans="1:29" x14ac:dyDescent="0.2">
      <c r="A188" s="318" t="s">
        <v>124</v>
      </c>
      <c r="B188" s="318"/>
      <c r="C188" s="318"/>
      <c r="D188" s="318"/>
      <c r="E188" s="318"/>
      <c r="F188" s="318"/>
      <c r="G188" s="318"/>
      <c r="H188" s="318"/>
      <c r="I188" s="318"/>
      <c r="J188" s="318"/>
      <c r="K188" s="318"/>
      <c r="L188" s="318"/>
      <c r="M188" s="318"/>
      <c r="N188" s="318"/>
      <c r="O188" s="318"/>
      <c r="P188" s="318"/>
      <c r="Q188" s="318"/>
      <c r="R188" s="318"/>
      <c r="S188" s="318"/>
      <c r="T188" s="318"/>
      <c r="U188" s="319">
        <f>U184-U185-U186-U187</f>
        <v>500</v>
      </c>
      <c r="V188" s="319"/>
      <c r="W188" s="319"/>
      <c r="X188" s="319"/>
      <c r="Y188" s="319"/>
    </row>
    <row r="190" spans="1:29" x14ac:dyDescent="0.2">
      <c r="A190" s="279" t="s">
        <v>194</v>
      </c>
      <c r="B190" s="279"/>
      <c r="C190" s="279"/>
      <c r="D190" s="279"/>
      <c r="E190" s="279"/>
      <c r="F190" s="279"/>
      <c r="G190" s="279"/>
      <c r="H190" s="279"/>
      <c r="I190" s="279"/>
      <c r="J190" s="279"/>
      <c r="K190" s="279"/>
      <c r="L190" s="279"/>
      <c r="M190" s="279"/>
      <c r="N190" s="279"/>
      <c r="O190" s="279"/>
      <c r="P190" s="279"/>
      <c r="Q190" s="279"/>
      <c r="R190" s="279"/>
      <c r="S190" s="279"/>
      <c r="T190" s="279"/>
      <c r="U190" s="279"/>
      <c r="V190" s="279"/>
      <c r="W190" s="279"/>
      <c r="X190" s="279"/>
      <c r="Y190" s="279"/>
      <c r="Z190" s="279"/>
      <c r="AA190" s="279"/>
      <c r="AB190" s="279"/>
      <c r="AC190" s="279"/>
    </row>
    <row r="191" spans="1:29" x14ac:dyDescent="0.2">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c r="AC191" s="140"/>
    </row>
    <row r="192" spans="1:29" x14ac:dyDescent="0.2">
      <c r="A192" s="320" t="s">
        <v>271</v>
      </c>
      <c r="B192" s="320"/>
      <c r="C192" s="320"/>
      <c r="D192" s="320"/>
      <c r="E192" s="320"/>
      <c r="F192" s="320"/>
      <c r="G192" s="320"/>
      <c r="H192" s="320"/>
      <c r="I192" s="320"/>
      <c r="J192" s="320"/>
      <c r="K192" s="320"/>
      <c r="L192" s="320"/>
      <c r="M192" s="320"/>
      <c r="N192" s="320"/>
      <c r="O192" s="102"/>
      <c r="P192" s="320" t="s">
        <v>271</v>
      </c>
      <c r="Q192" s="320"/>
      <c r="R192" s="320"/>
      <c r="S192" s="320"/>
      <c r="T192" s="320"/>
      <c r="U192" s="320"/>
      <c r="V192" s="320"/>
      <c r="W192" s="320"/>
      <c r="X192" s="320"/>
      <c r="Y192" s="320"/>
      <c r="Z192" s="320"/>
      <c r="AA192" s="320"/>
      <c r="AB192" s="320"/>
      <c r="AC192" s="320"/>
    </row>
    <row r="193" spans="1:29" x14ac:dyDescent="0.2">
      <c r="A193" s="320"/>
      <c r="B193" s="320"/>
      <c r="C193" s="320"/>
      <c r="D193" s="320"/>
      <c r="E193" s="320"/>
      <c r="F193" s="320"/>
      <c r="G193" s="320"/>
      <c r="H193" s="320"/>
      <c r="I193" s="320"/>
      <c r="J193" s="320"/>
      <c r="K193" s="320"/>
      <c r="L193" s="320"/>
      <c r="M193" s="320"/>
      <c r="N193" s="320"/>
      <c r="O193" s="102"/>
      <c r="P193" s="320"/>
      <c r="Q193" s="320"/>
      <c r="R193" s="320"/>
      <c r="S193" s="320"/>
      <c r="T193" s="320"/>
      <c r="U193" s="320"/>
      <c r="V193" s="320"/>
      <c r="W193" s="320"/>
      <c r="X193" s="320"/>
      <c r="Y193" s="320"/>
      <c r="Z193" s="320"/>
      <c r="AA193" s="320"/>
      <c r="AB193" s="320"/>
      <c r="AC193" s="320"/>
    </row>
    <row r="194" spans="1:29" x14ac:dyDescent="0.2">
      <c r="A194" s="320"/>
      <c r="B194" s="320"/>
      <c r="C194" s="320"/>
      <c r="D194" s="320"/>
      <c r="E194" s="320"/>
      <c r="F194" s="320"/>
      <c r="G194" s="320"/>
      <c r="H194" s="320"/>
      <c r="I194" s="320"/>
      <c r="J194" s="320"/>
      <c r="K194" s="320"/>
      <c r="L194" s="320"/>
      <c r="M194" s="320"/>
      <c r="N194" s="320"/>
      <c r="O194" s="102"/>
      <c r="P194" s="320"/>
      <c r="Q194" s="320"/>
      <c r="R194" s="320"/>
      <c r="S194" s="320"/>
      <c r="T194" s="320"/>
      <c r="U194" s="320"/>
      <c r="V194" s="320"/>
      <c r="W194" s="320"/>
      <c r="X194" s="320"/>
      <c r="Y194" s="320"/>
      <c r="Z194" s="320"/>
      <c r="AA194" s="320"/>
      <c r="AB194" s="320"/>
      <c r="AC194" s="320"/>
    </row>
    <row r="195" spans="1:29" x14ac:dyDescent="0.2">
      <c r="A195" s="320"/>
      <c r="B195" s="320"/>
      <c r="C195" s="320"/>
      <c r="D195" s="320"/>
      <c r="E195" s="320"/>
      <c r="F195" s="320"/>
      <c r="G195" s="320"/>
      <c r="H195" s="320"/>
      <c r="I195" s="320"/>
      <c r="J195" s="320"/>
      <c r="K195" s="320"/>
      <c r="L195" s="320"/>
      <c r="M195" s="320"/>
      <c r="N195" s="320"/>
      <c r="O195" s="102"/>
      <c r="P195" s="320"/>
      <c r="Q195" s="320"/>
      <c r="R195" s="320"/>
      <c r="S195" s="320"/>
      <c r="T195" s="320"/>
      <c r="U195" s="320"/>
      <c r="V195" s="320"/>
      <c r="W195" s="320"/>
      <c r="X195" s="320"/>
      <c r="Y195" s="320"/>
      <c r="Z195" s="320"/>
      <c r="AA195" s="320"/>
      <c r="AB195" s="320"/>
      <c r="AC195" s="320"/>
    </row>
    <row r="196" spans="1:29" x14ac:dyDescent="0.2">
      <c r="A196" s="320"/>
      <c r="B196" s="320"/>
      <c r="C196" s="320"/>
      <c r="D196" s="320"/>
      <c r="E196" s="320"/>
      <c r="F196" s="320"/>
      <c r="G196" s="320"/>
      <c r="H196" s="320"/>
      <c r="I196" s="320"/>
      <c r="J196" s="320"/>
      <c r="K196" s="320"/>
      <c r="L196" s="320"/>
      <c r="M196" s="320"/>
      <c r="N196" s="320"/>
      <c r="O196" s="102"/>
      <c r="P196" s="320"/>
      <c r="Q196" s="320"/>
      <c r="R196" s="320"/>
      <c r="S196" s="320"/>
      <c r="T196" s="320"/>
      <c r="U196" s="320"/>
      <c r="V196" s="320"/>
      <c r="W196" s="320"/>
      <c r="X196" s="320"/>
      <c r="Y196" s="320"/>
      <c r="Z196" s="320"/>
      <c r="AA196" s="320"/>
      <c r="AB196" s="320"/>
      <c r="AC196" s="320"/>
    </row>
    <row r="197" spans="1:29" ht="42.75" customHeight="1" x14ac:dyDescent="0.2">
      <c r="A197" s="279" t="s">
        <v>270</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row>
    <row r="199" spans="1:29" x14ac:dyDescent="0.2">
      <c r="A199" s="313" t="s">
        <v>106</v>
      </c>
      <c r="B199" s="313"/>
      <c r="C199" s="313"/>
      <c r="D199" s="313"/>
      <c r="E199" s="313"/>
      <c r="F199" s="313"/>
      <c r="G199" s="313"/>
      <c r="H199" s="313"/>
      <c r="I199" s="313"/>
      <c r="J199" s="313"/>
      <c r="K199" s="313"/>
      <c r="L199" s="313"/>
      <c r="M199" s="313"/>
      <c r="N199" s="313"/>
      <c r="O199" s="72"/>
      <c r="P199" s="313" t="s">
        <v>265</v>
      </c>
      <c r="Q199" s="313"/>
      <c r="R199" s="313"/>
      <c r="S199" s="313"/>
      <c r="T199" s="313"/>
      <c r="U199" s="313"/>
      <c r="V199" s="313"/>
      <c r="W199" s="313"/>
      <c r="X199" s="313"/>
      <c r="Y199" s="313"/>
      <c r="Z199" s="313"/>
      <c r="AA199" s="313"/>
      <c r="AB199" s="313"/>
      <c r="AC199" s="313"/>
    </row>
    <row r="200" spans="1:29" x14ac:dyDescent="0.2">
      <c r="A200" s="103"/>
      <c r="B200" s="307" t="s">
        <v>306</v>
      </c>
      <c r="C200" s="307"/>
      <c r="D200" s="307"/>
      <c r="E200" s="307"/>
      <c r="F200" s="307"/>
      <c r="G200" s="307"/>
      <c r="H200" s="307"/>
      <c r="I200" s="307"/>
      <c r="J200" s="307"/>
      <c r="K200" s="307"/>
      <c r="L200" s="307"/>
      <c r="M200" s="307"/>
      <c r="N200" s="307"/>
      <c r="O200" s="72"/>
      <c r="P200" s="141"/>
      <c r="Q200" s="307" t="s">
        <v>306</v>
      </c>
      <c r="R200" s="307"/>
      <c r="S200" s="307"/>
      <c r="T200" s="307"/>
      <c r="U200" s="307"/>
      <c r="V200" s="307"/>
      <c r="W200" s="307"/>
      <c r="X200" s="307"/>
      <c r="Y200" s="307"/>
      <c r="Z200" s="307"/>
      <c r="AA200" s="307"/>
      <c r="AB200" s="307"/>
      <c r="AC200" s="307"/>
    </row>
    <row r="201" spans="1:29" x14ac:dyDescent="0.2">
      <c r="A201" s="308"/>
      <c r="B201" s="308"/>
      <c r="C201" s="308"/>
      <c r="D201" s="308"/>
      <c r="E201" s="308"/>
      <c r="F201" s="308"/>
      <c r="G201" s="308"/>
      <c r="H201" s="308"/>
      <c r="I201" s="308"/>
      <c r="J201" s="308"/>
      <c r="K201" s="308"/>
      <c r="L201" s="308"/>
      <c r="M201" s="308"/>
      <c r="N201" s="308"/>
      <c r="O201" s="72"/>
      <c r="P201" s="297"/>
      <c r="Q201" s="297"/>
      <c r="R201" s="297"/>
      <c r="S201" s="297"/>
      <c r="T201" s="297"/>
      <c r="U201" s="297"/>
      <c r="V201" s="297"/>
      <c r="W201" s="297"/>
      <c r="X201" s="297"/>
      <c r="Y201" s="297"/>
      <c r="Z201" s="297"/>
      <c r="AA201" s="297"/>
      <c r="AB201" s="297"/>
      <c r="AC201" s="297"/>
    </row>
    <row r="202" spans="1:29" x14ac:dyDescent="0.2">
      <c r="A202" s="103"/>
      <c r="B202" s="307" t="s">
        <v>307</v>
      </c>
      <c r="C202" s="307"/>
      <c r="D202" s="307"/>
      <c r="E202" s="307"/>
      <c r="F202" s="307"/>
      <c r="G202" s="307"/>
      <c r="H202" s="307"/>
      <c r="I202" s="307"/>
      <c r="J202" s="307"/>
      <c r="K202" s="307"/>
      <c r="L202" s="307"/>
      <c r="M202" s="307"/>
      <c r="N202" s="307"/>
      <c r="O202" s="72"/>
      <c r="P202" s="141"/>
      <c r="Q202" s="307" t="s">
        <v>262</v>
      </c>
      <c r="R202" s="307"/>
      <c r="S202" s="307"/>
      <c r="T202" s="307"/>
      <c r="U202" s="307"/>
      <c r="V202" s="307"/>
      <c r="W202" s="307"/>
      <c r="X202" s="307"/>
      <c r="Y202" s="307"/>
      <c r="Z202" s="307"/>
      <c r="AA202" s="307"/>
      <c r="AB202" s="307"/>
      <c r="AC202" s="307"/>
    </row>
    <row r="203" spans="1:29" x14ac:dyDescent="0.2">
      <c r="A203" s="308"/>
      <c r="B203" s="308"/>
      <c r="C203" s="308"/>
      <c r="D203" s="308"/>
      <c r="E203" s="308"/>
      <c r="F203" s="308"/>
      <c r="G203" s="308"/>
      <c r="H203" s="308"/>
      <c r="I203" s="308"/>
      <c r="J203" s="308"/>
      <c r="K203" s="308"/>
      <c r="L203" s="308"/>
      <c r="M203" s="308"/>
      <c r="N203" s="308"/>
      <c r="O203" s="72"/>
      <c r="P203" s="297"/>
      <c r="Q203" s="297"/>
      <c r="R203" s="297"/>
      <c r="S203" s="297"/>
      <c r="T203" s="297"/>
      <c r="U203" s="297"/>
      <c r="V203" s="297"/>
      <c r="W203" s="297"/>
      <c r="X203" s="297"/>
      <c r="Y203" s="297"/>
      <c r="Z203" s="297"/>
      <c r="AA203" s="297"/>
      <c r="AB203" s="297"/>
      <c r="AC203" s="297"/>
    </row>
    <row r="204" spans="1:29" x14ac:dyDescent="0.2">
      <c r="A204" s="103"/>
      <c r="B204" s="307" t="s">
        <v>267</v>
      </c>
      <c r="C204" s="307"/>
      <c r="D204" s="307"/>
      <c r="E204" s="307"/>
      <c r="F204" s="307"/>
      <c r="G204" s="307"/>
      <c r="H204" s="307"/>
      <c r="I204" s="307"/>
      <c r="J204" s="307"/>
      <c r="K204" s="307"/>
      <c r="L204" s="307"/>
      <c r="M204" s="307"/>
      <c r="N204" s="307"/>
      <c r="O204" s="72"/>
      <c r="P204" s="141"/>
      <c r="Q204" s="307" t="s">
        <v>263</v>
      </c>
      <c r="R204" s="307"/>
      <c r="S204" s="307"/>
      <c r="T204" s="307"/>
      <c r="U204" s="307"/>
      <c r="V204" s="307"/>
      <c r="W204" s="307"/>
      <c r="X204" s="307"/>
      <c r="Y204" s="307"/>
      <c r="Z204" s="307"/>
      <c r="AA204" s="307"/>
      <c r="AB204" s="307"/>
      <c r="AC204" s="307"/>
    </row>
    <row r="205" spans="1:29" x14ac:dyDescent="0.2">
      <c r="A205" s="308"/>
      <c r="B205" s="308"/>
      <c r="C205" s="308"/>
      <c r="D205" s="308"/>
      <c r="E205" s="308"/>
      <c r="F205" s="308"/>
      <c r="G205" s="308"/>
      <c r="H205" s="308"/>
      <c r="I205" s="308"/>
      <c r="J205" s="308"/>
      <c r="K205" s="308"/>
      <c r="L205" s="308"/>
      <c r="M205" s="308"/>
      <c r="N205" s="308"/>
      <c r="O205" s="72"/>
      <c r="P205" s="297"/>
      <c r="Q205" s="297"/>
      <c r="R205" s="297"/>
      <c r="S205" s="297"/>
      <c r="T205" s="297"/>
      <c r="U205" s="297"/>
      <c r="V205" s="297"/>
      <c r="W205" s="297"/>
      <c r="X205" s="297"/>
      <c r="Y205" s="297"/>
      <c r="Z205" s="297"/>
      <c r="AA205" s="297"/>
      <c r="AB205" s="297"/>
      <c r="AC205" s="297"/>
    </row>
    <row r="206" spans="1:29" x14ac:dyDescent="0.2">
      <c r="A206" s="309" t="s">
        <v>98</v>
      </c>
      <c r="B206" s="309"/>
      <c r="C206" s="309"/>
      <c r="D206" s="309"/>
      <c r="E206" s="309">
        <f>Mietvertrag!H217</f>
        <v>0</v>
      </c>
      <c r="F206" s="309"/>
      <c r="G206" s="309"/>
      <c r="H206" s="309"/>
      <c r="I206" s="310"/>
      <c r="J206" s="311"/>
      <c r="K206" s="311"/>
      <c r="L206" s="311"/>
      <c r="M206" s="311"/>
      <c r="N206" s="312"/>
      <c r="O206" s="72"/>
      <c r="P206" s="141"/>
      <c r="Q206" s="307" t="s">
        <v>307</v>
      </c>
      <c r="R206" s="307"/>
      <c r="S206" s="307"/>
      <c r="T206" s="307"/>
      <c r="U206" s="307"/>
      <c r="V206" s="307"/>
      <c r="W206" s="307"/>
      <c r="X206" s="307"/>
      <c r="Y206" s="307"/>
      <c r="Z206" s="307"/>
      <c r="AA206" s="307"/>
      <c r="AB206" s="307"/>
      <c r="AC206" s="307"/>
    </row>
    <row r="207" spans="1:29" x14ac:dyDescent="0.2">
      <c r="A207" s="296"/>
      <c r="B207" s="296"/>
      <c r="C207" s="296"/>
      <c r="D207" s="296"/>
      <c r="E207" s="296"/>
      <c r="F207" s="296"/>
      <c r="G207" s="296"/>
      <c r="H207" s="296"/>
      <c r="I207" s="296"/>
      <c r="J207" s="296"/>
      <c r="K207" s="296"/>
      <c r="L207" s="296"/>
      <c r="M207" s="296"/>
      <c r="N207" s="296"/>
      <c r="O207" s="72"/>
      <c r="P207" s="297"/>
      <c r="Q207" s="297"/>
      <c r="R207" s="297"/>
      <c r="S207" s="297"/>
      <c r="T207" s="297"/>
      <c r="U207" s="297"/>
      <c r="V207" s="297"/>
      <c r="W207" s="297"/>
      <c r="X207" s="297"/>
      <c r="Y207" s="297"/>
      <c r="Z207" s="297"/>
      <c r="AA207" s="297"/>
      <c r="AB207" s="297"/>
      <c r="AC207" s="297"/>
    </row>
    <row r="208" spans="1:29" x14ac:dyDescent="0.2">
      <c r="A208" s="298" t="s">
        <v>1</v>
      </c>
      <c r="B208" s="299"/>
      <c r="C208" s="299"/>
      <c r="D208" s="299"/>
      <c r="E208" s="299"/>
      <c r="F208" s="299"/>
      <c r="G208" s="299"/>
      <c r="H208" s="299"/>
      <c r="I208" s="299"/>
      <c r="J208" s="299"/>
      <c r="K208" s="299"/>
      <c r="L208" s="299"/>
      <c r="M208" s="299"/>
      <c r="N208" s="300"/>
      <c r="O208" s="72"/>
      <c r="P208" s="141"/>
      <c r="Q208" s="307" t="s">
        <v>266</v>
      </c>
      <c r="R208" s="307"/>
      <c r="S208" s="307"/>
      <c r="T208" s="307"/>
      <c r="U208" s="307"/>
      <c r="V208" s="307"/>
      <c r="W208" s="307"/>
      <c r="X208" s="307"/>
      <c r="Y208" s="307"/>
      <c r="Z208" s="307"/>
      <c r="AA208" s="307"/>
      <c r="AB208" s="307"/>
      <c r="AC208" s="307"/>
    </row>
    <row r="209" spans="1:29" x14ac:dyDescent="0.2">
      <c r="A209" s="301"/>
      <c r="B209" s="302"/>
      <c r="C209" s="302"/>
      <c r="D209" s="302"/>
      <c r="E209" s="302"/>
      <c r="F209" s="302"/>
      <c r="G209" s="302"/>
      <c r="H209" s="302"/>
      <c r="I209" s="302"/>
      <c r="J209" s="302"/>
      <c r="K209" s="302"/>
      <c r="L209" s="302"/>
      <c r="M209" s="302"/>
      <c r="N209" s="303"/>
      <c r="O209" s="72"/>
      <c r="P209" s="308"/>
      <c r="Q209" s="308"/>
      <c r="R209" s="308"/>
      <c r="S209" s="308"/>
      <c r="T209" s="308"/>
      <c r="U209" s="308"/>
      <c r="V209" s="308"/>
      <c r="W209" s="308"/>
      <c r="X209" s="308"/>
      <c r="Y209" s="308"/>
      <c r="Z209" s="308"/>
      <c r="AA209" s="308"/>
      <c r="AB209" s="308"/>
      <c r="AC209" s="308"/>
    </row>
    <row r="210" spans="1:29" x14ac:dyDescent="0.2">
      <c r="A210" s="301"/>
      <c r="B210" s="302"/>
      <c r="C210" s="302"/>
      <c r="D210" s="302"/>
      <c r="E210" s="302"/>
      <c r="F210" s="302"/>
      <c r="G210" s="302"/>
      <c r="H210" s="302"/>
      <c r="I210" s="302"/>
      <c r="J210" s="302"/>
      <c r="K210" s="302"/>
      <c r="L210" s="302"/>
      <c r="M210" s="302"/>
      <c r="N210" s="303"/>
      <c r="O210" s="72"/>
      <c r="P210" s="309" t="s">
        <v>98</v>
      </c>
      <c r="Q210" s="309"/>
      <c r="R210" s="309"/>
      <c r="S210" s="309"/>
      <c r="T210" s="309">
        <f>Mietvertrag!H218</f>
        <v>0</v>
      </c>
      <c r="U210" s="309"/>
      <c r="V210" s="309"/>
      <c r="W210" s="309"/>
      <c r="X210" s="79"/>
      <c r="Y210" s="79"/>
      <c r="Z210" s="79"/>
      <c r="AA210" s="79"/>
      <c r="AB210" s="79"/>
      <c r="AC210" s="79"/>
    </row>
    <row r="211" spans="1:29" x14ac:dyDescent="0.2">
      <c r="A211" s="301"/>
      <c r="B211" s="302"/>
      <c r="C211" s="302"/>
      <c r="D211" s="302"/>
      <c r="E211" s="302"/>
      <c r="F211" s="302"/>
      <c r="G211" s="302"/>
      <c r="H211" s="302"/>
      <c r="I211" s="302"/>
      <c r="J211" s="302"/>
      <c r="K211" s="302"/>
      <c r="L211" s="302"/>
      <c r="M211" s="302"/>
      <c r="N211" s="303"/>
      <c r="O211" s="72"/>
      <c r="P211" s="296"/>
      <c r="Q211" s="296"/>
      <c r="R211" s="296"/>
      <c r="S211" s="296"/>
      <c r="T211" s="296"/>
      <c r="U211" s="296"/>
      <c r="V211" s="296"/>
      <c r="W211" s="296"/>
      <c r="X211" s="296"/>
      <c r="Y211" s="296"/>
      <c r="Z211" s="296"/>
      <c r="AA211" s="296"/>
      <c r="AB211" s="296"/>
      <c r="AC211" s="296"/>
    </row>
    <row r="212" spans="1:29" x14ac:dyDescent="0.2">
      <c r="A212" s="301"/>
      <c r="B212" s="302"/>
      <c r="C212" s="302"/>
      <c r="D212" s="302"/>
      <c r="E212" s="302"/>
      <c r="F212" s="302"/>
      <c r="G212" s="302"/>
      <c r="H212" s="302"/>
      <c r="I212" s="302"/>
      <c r="J212" s="302"/>
      <c r="K212" s="302"/>
      <c r="L212" s="302"/>
      <c r="M212" s="302"/>
      <c r="N212" s="303"/>
      <c r="O212" s="72"/>
      <c r="P212" s="298" t="s">
        <v>1</v>
      </c>
      <c r="Q212" s="299"/>
      <c r="R212" s="299"/>
      <c r="S212" s="299"/>
      <c r="T212" s="299"/>
      <c r="U212" s="299"/>
      <c r="V212" s="299"/>
      <c r="W212" s="299"/>
      <c r="X212" s="299"/>
      <c r="Y212" s="299"/>
      <c r="Z212" s="299"/>
      <c r="AA212" s="299"/>
      <c r="AB212" s="299"/>
      <c r="AC212" s="300"/>
    </row>
    <row r="213" spans="1:29" x14ac:dyDescent="0.2">
      <c r="A213" s="301"/>
      <c r="B213" s="302"/>
      <c r="C213" s="302"/>
      <c r="D213" s="302"/>
      <c r="E213" s="302"/>
      <c r="F213" s="302"/>
      <c r="G213" s="302"/>
      <c r="H213" s="302"/>
      <c r="I213" s="302"/>
      <c r="J213" s="302"/>
      <c r="K213" s="302"/>
      <c r="L213" s="302"/>
      <c r="M213" s="302"/>
      <c r="N213" s="303"/>
      <c r="O213" s="72"/>
      <c r="P213" s="301"/>
      <c r="Q213" s="302"/>
      <c r="R213" s="302"/>
      <c r="S213" s="302"/>
      <c r="T213" s="302"/>
      <c r="U213" s="302"/>
      <c r="V213" s="302"/>
      <c r="W213" s="302"/>
      <c r="X213" s="302"/>
      <c r="Y213" s="302"/>
      <c r="Z213" s="302"/>
      <c r="AA213" s="302"/>
      <c r="AB213" s="302"/>
      <c r="AC213" s="303"/>
    </row>
    <row r="214" spans="1:29" x14ac:dyDescent="0.2">
      <c r="A214" s="304"/>
      <c r="B214" s="305"/>
      <c r="C214" s="305"/>
      <c r="D214" s="305"/>
      <c r="E214" s="305"/>
      <c r="F214" s="305"/>
      <c r="G214" s="305"/>
      <c r="H214" s="305"/>
      <c r="I214" s="305"/>
      <c r="J214" s="305"/>
      <c r="K214" s="305"/>
      <c r="L214" s="305"/>
      <c r="M214" s="305"/>
      <c r="N214" s="306"/>
      <c r="O214" s="72"/>
      <c r="P214" s="301"/>
      <c r="Q214" s="302"/>
      <c r="R214" s="302"/>
      <c r="S214" s="302"/>
      <c r="T214" s="302"/>
      <c r="U214" s="302"/>
      <c r="V214" s="302"/>
      <c r="W214" s="302"/>
      <c r="X214" s="302"/>
      <c r="Y214" s="302"/>
      <c r="Z214" s="302"/>
      <c r="AA214" s="302"/>
      <c r="AB214" s="302"/>
      <c r="AC214" s="303"/>
    </row>
    <row r="215" spans="1:29" x14ac:dyDescent="0.2">
      <c r="A215" s="298" t="s">
        <v>268</v>
      </c>
      <c r="B215" s="299"/>
      <c r="C215" s="299"/>
      <c r="D215" s="299"/>
      <c r="E215" s="299"/>
      <c r="F215" s="299"/>
      <c r="G215" s="299"/>
      <c r="H215" s="299"/>
      <c r="I215" s="299"/>
      <c r="J215" s="299"/>
      <c r="K215" s="299"/>
      <c r="L215" s="299"/>
      <c r="M215" s="299"/>
      <c r="N215" s="300"/>
      <c r="O215" s="72"/>
      <c r="P215" s="304"/>
      <c r="Q215" s="305"/>
      <c r="R215" s="305"/>
      <c r="S215" s="305"/>
      <c r="T215" s="305"/>
      <c r="U215" s="305"/>
      <c r="V215" s="305"/>
      <c r="W215" s="305"/>
      <c r="X215" s="305"/>
      <c r="Y215" s="305"/>
      <c r="Z215" s="305"/>
      <c r="AA215" s="305"/>
      <c r="AB215" s="305"/>
      <c r="AC215" s="306"/>
    </row>
    <row r="216" spans="1:29" x14ac:dyDescent="0.2">
      <c r="A216" s="301"/>
      <c r="B216" s="302"/>
      <c r="C216" s="302"/>
      <c r="D216" s="302"/>
      <c r="E216" s="302"/>
      <c r="F216" s="302"/>
      <c r="G216" s="302"/>
      <c r="H216" s="302"/>
      <c r="I216" s="302"/>
      <c r="J216" s="302"/>
      <c r="K216" s="302"/>
      <c r="L216" s="302"/>
      <c r="M216" s="302"/>
      <c r="N216" s="303"/>
      <c r="O216" s="72"/>
      <c r="P216" s="298" t="s">
        <v>268</v>
      </c>
      <c r="Q216" s="299"/>
      <c r="R216" s="299"/>
      <c r="S216" s="299"/>
      <c r="T216" s="299"/>
      <c r="U216" s="299"/>
      <c r="V216" s="299"/>
      <c r="W216" s="299"/>
      <c r="X216" s="299"/>
      <c r="Y216" s="299"/>
      <c r="Z216" s="299"/>
      <c r="AA216" s="299"/>
      <c r="AB216" s="299"/>
      <c r="AC216" s="300"/>
    </row>
    <row r="217" spans="1:29" x14ac:dyDescent="0.2">
      <c r="A217" s="301"/>
      <c r="B217" s="302"/>
      <c r="C217" s="302"/>
      <c r="D217" s="302"/>
      <c r="E217" s="302"/>
      <c r="F217" s="302"/>
      <c r="G217" s="302"/>
      <c r="H217" s="302"/>
      <c r="I217" s="302"/>
      <c r="J217" s="302"/>
      <c r="K217" s="302"/>
      <c r="L217" s="302"/>
      <c r="M217" s="302"/>
      <c r="N217" s="303"/>
      <c r="O217" s="72"/>
      <c r="P217" s="301"/>
      <c r="Q217" s="302"/>
      <c r="R217" s="302"/>
      <c r="S217" s="302"/>
      <c r="T217" s="302"/>
      <c r="U217" s="302"/>
      <c r="V217" s="302"/>
      <c r="W217" s="302"/>
      <c r="X217" s="302"/>
      <c r="Y217" s="302"/>
      <c r="Z217" s="302"/>
      <c r="AA217" s="302"/>
      <c r="AB217" s="302"/>
      <c r="AC217" s="303"/>
    </row>
    <row r="218" spans="1:29" x14ac:dyDescent="0.2">
      <c r="A218" s="301"/>
      <c r="B218" s="302"/>
      <c r="C218" s="302"/>
      <c r="D218" s="302"/>
      <c r="E218" s="302"/>
      <c r="F218" s="302"/>
      <c r="G218" s="302"/>
      <c r="H218" s="302"/>
      <c r="I218" s="302"/>
      <c r="J218" s="302"/>
      <c r="K218" s="302"/>
      <c r="L218" s="302"/>
      <c r="M218" s="302"/>
      <c r="N218" s="303"/>
      <c r="P218" s="301"/>
      <c r="Q218" s="302"/>
      <c r="R218" s="302"/>
      <c r="S218" s="302"/>
      <c r="T218" s="302"/>
      <c r="U218" s="302"/>
      <c r="V218" s="302"/>
      <c r="W218" s="302"/>
      <c r="X218" s="302"/>
      <c r="Y218" s="302"/>
      <c r="Z218" s="302"/>
      <c r="AA218" s="302"/>
      <c r="AB218" s="302"/>
      <c r="AC218" s="303"/>
    </row>
    <row r="219" spans="1:29" x14ac:dyDescent="0.2">
      <c r="A219" s="304"/>
      <c r="B219" s="305"/>
      <c r="C219" s="305"/>
      <c r="D219" s="305"/>
      <c r="E219" s="305"/>
      <c r="F219" s="305"/>
      <c r="G219" s="305"/>
      <c r="H219" s="305"/>
      <c r="I219" s="305"/>
      <c r="J219" s="305"/>
      <c r="K219" s="305"/>
      <c r="L219" s="305"/>
      <c r="M219" s="305"/>
      <c r="N219" s="306"/>
      <c r="P219" s="304"/>
      <c r="Q219" s="305"/>
      <c r="R219" s="305"/>
      <c r="S219" s="305"/>
      <c r="T219" s="305"/>
      <c r="U219" s="305"/>
      <c r="V219" s="305"/>
      <c r="W219" s="305"/>
      <c r="X219" s="305"/>
      <c r="Y219" s="305"/>
      <c r="Z219" s="305"/>
      <c r="AA219" s="305"/>
      <c r="AB219" s="305"/>
      <c r="AC219" s="306"/>
    </row>
    <row r="222" spans="1:29" ht="34.5" customHeight="1" x14ac:dyDescent="0.2"/>
  </sheetData>
  <sheetProtection algorithmName="SHA-512" hashValue="5UwNbBnqEqqmEggKfj0pGTsrcXLlfmfToRzy6ZpUQA9aANxWroDeZFRk5SXxoRN9Ao0WQkDWoq4mx38WBzaG9w==" saltValue="mscJUMSNaVPx5LqL1aL5yQ==" spinCount="100000" sheet="1" objects="1" scenarios="1"/>
  <mergeCells count="333">
    <mergeCell ref="Z54:AB54"/>
    <mergeCell ref="Z55:AB55"/>
    <mergeCell ref="W42:Y42"/>
    <mergeCell ref="W43:Y43"/>
    <mergeCell ref="W44:Y44"/>
    <mergeCell ref="W45:Y45"/>
    <mergeCell ref="W46:Y46"/>
    <mergeCell ref="W47:Y47"/>
    <mergeCell ref="W48:Y48"/>
    <mergeCell ref="W50:Y50"/>
    <mergeCell ref="W53:Y53"/>
    <mergeCell ref="W51:Y51"/>
    <mergeCell ref="W52:Y52"/>
    <mergeCell ref="W54:Y54"/>
    <mergeCell ref="W55:Y55"/>
    <mergeCell ref="K48:M48"/>
    <mergeCell ref="K50:M50"/>
    <mergeCell ref="K51:M51"/>
    <mergeCell ref="K52:M52"/>
    <mergeCell ref="K53:M53"/>
    <mergeCell ref="K54:M54"/>
    <mergeCell ref="K55:M55"/>
    <mergeCell ref="O51:U51"/>
    <mergeCell ref="O52:U52"/>
    <mergeCell ref="O53:U53"/>
    <mergeCell ref="O54:U54"/>
    <mergeCell ref="O55:U55"/>
    <mergeCell ref="O48:U48"/>
    <mergeCell ref="O50:U50"/>
    <mergeCell ref="A55:F55"/>
    <mergeCell ref="H41:J41"/>
    <mergeCell ref="K41:M41"/>
    <mergeCell ref="H42:J42"/>
    <mergeCell ref="H43:J43"/>
    <mergeCell ref="H44:J44"/>
    <mergeCell ref="H45:J45"/>
    <mergeCell ref="H46:J46"/>
    <mergeCell ref="H47:J47"/>
    <mergeCell ref="H48:J48"/>
    <mergeCell ref="H50:J50"/>
    <mergeCell ref="H51:J51"/>
    <mergeCell ref="H52:J52"/>
    <mergeCell ref="H53:J53"/>
    <mergeCell ref="H54:J54"/>
    <mergeCell ref="H55:J55"/>
    <mergeCell ref="K42:M42"/>
    <mergeCell ref="K43:M43"/>
    <mergeCell ref="K44:M44"/>
    <mergeCell ref="Z36:AB36"/>
    <mergeCell ref="Z37:AB37"/>
    <mergeCell ref="A41:F41"/>
    <mergeCell ref="A42:F42"/>
    <mergeCell ref="W41:Y41"/>
    <mergeCell ref="Z41:AB41"/>
    <mergeCell ref="Z42:AB42"/>
    <mergeCell ref="A40:F40"/>
    <mergeCell ref="O41:U41"/>
    <mergeCell ref="O42:U42"/>
    <mergeCell ref="K38:M38"/>
    <mergeCell ref="O38:U38"/>
    <mergeCell ref="Z38:AB38"/>
    <mergeCell ref="W31:Y31"/>
    <mergeCell ref="W32:Y32"/>
    <mergeCell ref="W33:Y33"/>
    <mergeCell ref="W34:Y34"/>
    <mergeCell ref="W35:Y35"/>
    <mergeCell ref="Z29:AB29"/>
    <mergeCell ref="Z30:AB30"/>
    <mergeCell ref="Z31:AB31"/>
    <mergeCell ref="Z32:AB32"/>
    <mergeCell ref="Z33:AB33"/>
    <mergeCell ref="Z34:AB34"/>
    <mergeCell ref="Z35:AB35"/>
    <mergeCell ref="W25:Y25"/>
    <mergeCell ref="W26:Y26"/>
    <mergeCell ref="W27:Y27"/>
    <mergeCell ref="W28:Y28"/>
    <mergeCell ref="Z22:AB22"/>
    <mergeCell ref="Z23:AB23"/>
    <mergeCell ref="Z24:AB24"/>
    <mergeCell ref="Z25:AB25"/>
    <mergeCell ref="Z26:AB26"/>
    <mergeCell ref="Z27:AB27"/>
    <mergeCell ref="Z28:AB28"/>
    <mergeCell ref="W36:Y36"/>
    <mergeCell ref="W37:Y37"/>
    <mergeCell ref="O21:U21"/>
    <mergeCell ref="O22:U22"/>
    <mergeCell ref="O23:U23"/>
    <mergeCell ref="O25:U25"/>
    <mergeCell ref="O26:U26"/>
    <mergeCell ref="O27:U27"/>
    <mergeCell ref="O28:U28"/>
    <mergeCell ref="O29:U29"/>
    <mergeCell ref="O30:U30"/>
    <mergeCell ref="O31:U31"/>
    <mergeCell ref="O32:U32"/>
    <mergeCell ref="O33:U33"/>
    <mergeCell ref="O34:U34"/>
    <mergeCell ref="O35:U35"/>
    <mergeCell ref="O36:U36"/>
    <mergeCell ref="O37:U37"/>
    <mergeCell ref="W21:Y21"/>
    <mergeCell ref="W29:Y29"/>
    <mergeCell ref="W30:Y30"/>
    <mergeCell ref="W22:Y22"/>
    <mergeCell ref="W23:Y23"/>
    <mergeCell ref="W24:Y24"/>
    <mergeCell ref="A30:G30"/>
    <mergeCell ref="A31:G31"/>
    <mergeCell ref="A32:G32"/>
    <mergeCell ref="H40:J40"/>
    <mergeCell ref="H33:J33"/>
    <mergeCell ref="H34:J34"/>
    <mergeCell ref="K22:M22"/>
    <mergeCell ref="K23:M23"/>
    <mergeCell ref="K24:M24"/>
    <mergeCell ref="K25:M25"/>
    <mergeCell ref="K26:M26"/>
    <mergeCell ref="K27:M27"/>
    <mergeCell ref="K28:M28"/>
    <mergeCell ref="K29:M29"/>
    <mergeCell ref="K30:M30"/>
    <mergeCell ref="K32:M32"/>
    <mergeCell ref="K33:M33"/>
    <mergeCell ref="K34:M34"/>
    <mergeCell ref="K35:M35"/>
    <mergeCell ref="K36:M36"/>
    <mergeCell ref="K37:M37"/>
    <mergeCell ref="X11:Z11"/>
    <mergeCell ref="A13:M14"/>
    <mergeCell ref="H18:M18"/>
    <mergeCell ref="A16:G16"/>
    <mergeCell ref="A17:G17"/>
    <mergeCell ref="A18:G18"/>
    <mergeCell ref="P13:Q13"/>
    <mergeCell ref="A21:G21"/>
    <mergeCell ref="A22:G22"/>
    <mergeCell ref="Z21:AB21"/>
    <mergeCell ref="P14:Q14"/>
    <mergeCell ref="N13:N14"/>
    <mergeCell ref="O20:U20"/>
    <mergeCell ref="K20:M20"/>
    <mergeCell ref="W20:Y20"/>
    <mergeCell ref="O24:U24"/>
    <mergeCell ref="K40:M40"/>
    <mergeCell ref="W40:Y40"/>
    <mergeCell ref="A34:G34"/>
    <mergeCell ref="A35:G35"/>
    <mergeCell ref="A36:G36"/>
    <mergeCell ref="A37:G37"/>
    <mergeCell ref="A38:G38"/>
    <mergeCell ref="H26:J26"/>
    <mergeCell ref="H27:J27"/>
    <mergeCell ref="H28:J28"/>
    <mergeCell ref="H29:J29"/>
    <mergeCell ref="H30:J30"/>
    <mergeCell ref="H31:J31"/>
    <mergeCell ref="H32:J32"/>
    <mergeCell ref="A23:G23"/>
    <mergeCell ref="A24:G24"/>
    <mergeCell ref="A25:G25"/>
    <mergeCell ref="A26:G26"/>
    <mergeCell ref="A27:G27"/>
    <mergeCell ref="A28:G28"/>
    <mergeCell ref="A29:G29"/>
    <mergeCell ref="A1:AC1"/>
    <mergeCell ref="A5:F5"/>
    <mergeCell ref="A6:F7"/>
    <mergeCell ref="Z43:AB43"/>
    <mergeCell ref="Z44:AB44"/>
    <mergeCell ref="Z45:AB45"/>
    <mergeCell ref="Z46:AB46"/>
    <mergeCell ref="Z47:AB47"/>
    <mergeCell ref="Z48:AB48"/>
    <mergeCell ref="A33:G33"/>
    <mergeCell ref="H35:J35"/>
    <mergeCell ref="H36:J36"/>
    <mergeCell ref="Z20:AB20"/>
    <mergeCell ref="H21:J21"/>
    <mergeCell ref="K21:M21"/>
    <mergeCell ref="H22:J22"/>
    <mergeCell ref="H23:J23"/>
    <mergeCell ref="H24:J24"/>
    <mergeCell ref="H25:J25"/>
    <mergeCell ref="H37:J37"/>
    <mergeCell ref="H38:J38"/>
    <mergeCell ref="K31:M31"/>
    <mergeCell ref="A20:G20"/>
    <mergeCell ref="H20:J20"/>
    <mergeCell ref="H16:M16"/>
    <mergeCell ref="H17:M17"/>
    <mergeCell ref="N16:Y16"/>
    <mergeCell ref="N17:Y17"/>
    <mergeCell ref="N18:Y18"/>
    <mergeCell ref="X8:Z8"/>
    <mergeCell ref="X9:Z9"/>
    <mergeCell ref="G8:G9"/>
    <mergeCell ref="N8:P8"/>
    <mergeCell ref="N9:P9"/>
    <mergeCell ref="S8:U8"/>
    <mergeCell ref="S9:U9"/>
    <mergeCell ref="G10:G11"/>
    <mergeCell ref="I10:K10"/>
    <mergeCell ref="L10:L11"/>
    <mergeCell ref="N10:P10"/>
    <mergeCell ref="Q10:Q11"/>
    <mergeCell ref="S10:U10"/>
    <mergeCell ref="V10:V11"/>
    <mergeCell ref="X10:Z10"/>
    <mergeCell ref="I8:K8"/>
    <mergeCell ref="I9:K9"/>
    <mergeCell ref="N11:P11"/>
    <mergeCell ref="S11:U11"/>
    <mergeCell ref="A3:F3"/>
    <mergeCell ref="A4:F4"/>
    <mergeCell ref="G6:K7"/>
    <mergeCell ref="L6:L7"/>
    <mergeCell ref="A8:F9"/>
    <mergeCell ref="A10:F11"/>
    <mergeCell ref="I11:K11"/>
    <mergeCell ref="N6:P6"/>
    <mergeCell ref="Q6:Q7"/>
    <mergeCell ref="N7:P7"/>
    <mergeCell ref="V6:V7"/>
    <mergeCell ref="X6:Z6"/>
    <mergeCell ref="X7:Z7"/>
    <mergeCell ref="G5:K5"/>
    <mergeCell ref="L5:P5"/>
    <mergeCell ref="Q5:U5"/>
    <mergeCell ref="V5:Z5"/>
    <mergeCell ref="G3:K3"/>
    <mergeCell ref="L3:P3"/>
    <mergeCell ref="Q3:U3"/>
    <mergeCell ref="V3:Z3"/>
    <mergeCell ref="G4:K4"/>
    <mergeCell ref="L4:P4"/>
    <mergeCell ref="Q4:U4"/>
    <mergeCell ref="V4:Z4"/>
    <mergeCell ref="S6:U6"/>
    <mergeCell ref="S7:U7"/>
    <mergeCell ref="Z40:AB40"/>
    <mergeCell ref="O40:U40"/>
    <mergeCell ref="W38:Y38"/>
    <mergeCell ref="A43:F43"/>
    <mergeCell ref="A44:F44"/>
    <mergeCell ref="A45:F45"/>
    <mergeCell ref="A46:F46"/>
    <mergeCell ref="A47:F47"/>
    <mergeCell ref="A48:F48"/>
    <mergeCell ref="K45:M45"/>
    <mergeCell ref="K46:M46"/>
    <mergeCell ref="K47:M47"/>
    <mergeCell ref="O43:U43"/>
    <mergeCell ref="O44:U44"/>
    <mergeCell ref="O45:U45"/>
    <mergeCell ref="O46:U46"/>
    <mergeCell ref="O47:U47"/>
    <mergeCell ref="A181:AC181"/>
    <mergeCell ref="A183:Q183"/>
    <mergeCell ref="R183:T183"/>
    <mergeCell ref="U183:Y183"/>
    <mergeCell ref="A184:M184"/>
    <mergeCell ref="N184:Q184"/>
    <mergeCell ref="R184:T184"/>
    <mergeCell ref="U184:Y184"/>
    <mergeCell ref="A49:F49"/>
    <mergeCell ref="H49:J49"/>
    <mergeCell ref="K49:M49"/>
    <mergeCell ref="O49:U49"/>
    <mergeCell ref="W49:Y49"/>
    <mergeCell ref="Z49:AB49"/>
    <mergeCell ref="Z50:AB50"/>
    <mergeCell ref="Z51:AB51"/>
    <mergeCell ref="Z52:AB52"/>
    <mergeCell ref="Z53:AB53"/>
    <mergeCell ref="S73:AC73"/>
    <mergeCell ref="A50:F50"/>
    <mergeCell ref="A51:F51"/>
    <mergeCell ref="A52:F52"/>
    <mergeCell ref="A53:F53"/>
    <mergeCell ref="A54:F54"/>
    <mergeCell ref="A185:M185"/>
    <mergeCell ref="N185:O185"/>
    <mergeCell ref="P185:Q185"/>
    <mergeCell ref="R185:S185"/>
    <mergeCell ref="U185:Y185"/>
    <mergeCell ref="A186:M186"/>
    <mergeCell ref="N186:O186"/>
    <mergeCell ref="P186:Q186"/>
    <mergeCell ref="R186:S186"/>
    <mergeCell ref="U186:Y186"/>
    <mergeCell ref="P199:AC199"/>
    <mergeCell ref="B200:N200"/>
    <mergeCell ref="Q200:AC200"/>
    <mergeCell ref="A201:N201"/>
    <mergeCell ref="P201:AC201"/>
    <mergeCell ref="B202:N202"/>
    <mergeCell ref="Q202:AC202"/>
    <mergeCell ref="A187:M187"/>
    <mergeCell ref="N187:O187"/>
    <mergeCell ref="P187:Q187"/>
    <mergeCell ref="R187:S187"/>
    <mergeCell ref="U187:Y187"/>
    <mergeCell ref="A188:T188"/>
    <mergeCell ref="U188:Y188"/>
    <mergeCell ref="A190:AC190"/>
    <mergeCell ref="A192:N196"/>
    <mergeCell ref="P192:AC196"/>
    <mergeCell ref="A59:AC59"/>
    <mergeCell ref="A207:N207"/>
    <mergeCell ref="P207:AC207"/>
    <mergeCell ref="A208:N214"/>
    <mergeCell ref="Q208:AC208"/>
    <mergeCell ref="P209:AC209"/>
    <mergeCell ref="P210:S210"/>
    <mergeCell ref="T210:W210"/>
    <mergeCell ref="P211:AC211"/>
    <mergeCell ref="P212:AC215"/>
    <mergeCell ref="A215:N219"/>
    <mergeCell ref="P216:AC219"/>
    <mergeCell ref="A203:N203"/>
    <mergeCell ref="P203:AC203"/>
    <mergeCell ref="B204:N204"/>
    <mergeCell ref="Q204:AC204"/>
    <mergeCell ref="A205:N205"/>
    <mergeCell ref="P205:AC205"/>
    <mergeCell ref="A206:D206"/>
    <mergeCell ref="E206:H206"/>
    <mergeCell ref="I206:N206"/>
    <mergeCell ref="Q206:AC206"/>
    <mergeCell ref="A197:AC197"/>
    <mergeCell ref="A199:N199"/>
  </mergeCells>
  <dataValidations count="1">
    <dataValidation type="list" allowBlank="1" showInputMessage="1" showErrorMessage="1" sqref="AC19 AB18" xr:uid="{00000000-0002-0000-0100-000000000000}">
      <formula1>$AC$18:$AC$19</formula1>
    </dataValidation>
  </dataValidations>
  <pageMargins left="0.55118110236220474" right="0.11811023622047245" top="0.39370078740157483" bottom="0.59055118110236227" header="0.31496062992125984" footer="0.31496062992125984"/>
  <pageSetup paperSize="9" orientation="portrait" r:id="rId1"/>
  <headerFooter alignWithMargins="0">
    <oddFooter>&amp;R&amp;"Verdana,Standard"&amp;7Übergabe KaWa Seite &amp;P von &amp;N</oddFooter>
  </headerFooter>
  <ignoredErrors>
    <ignoredError sqref="G4:Z5 M6:M7 R6:R7 W6:W7"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AB55"/>
  <sheetViews>
    <sheetView tabSelected="1" view="pageLayout" topLeftCell="A27" zoomScaleNormal="100" workbookViewId="0">
      <selection activeCell="U45" sqref="U45:Y45"/>
    </sheetView>
  </sheetViews>
  <sheetFormatPr baseColWidth="10" defaultColWidth="3.28515625" defaultRowHeight="11.25" x14ac:dyDescent="0.2"/>
  <cols>
    <col min="1" max="16384" width="3.28515625" style="67"/>
  </cols>
  <sheetData>
    <row r="3" spans="1:26" x14ac:dyDescent="0.2">
      <c r="P3" s="335"/>
      <c r="Q3" s="335"/>
      <c r="R3" s="335"/>
      <c r="S3" s="335"/>
      <c r="T3" s="335"/>
      <c r="U3" s="335"/>
      <c r="V3" s="335"/>
      <c r="W3" s="335"/>
      <c r="X3" s="335"/>
      <c r="Y3" s="335"/>
    </row>
    <row r="4" spans="1:26" x14ac:dyDescent="0.2">
      <c r="P4" s="335"/>
      <c r="Q4" s="335"/>
      <c r="R4" s="335"/>
      <c r="S4" s="335"/>
      <c r="T4" s="335"/>
      <c r="U4" s="335"/>
      <c r="V4" s="335"/>
      <c r="W4" s="335"/>
      <c r="X4" s="335"/>
      <c r="Y4" s="335"/>
    </row>
    <row r="5" spans="1:26" x14ac:dyDescent="0.2">
      <c r="P5" s="357"/>
      <c r="Q5" s="358"/>
      <c r="R5" s="358"/>
      <c r="S5" s="358"/>
      <c r="T5" s="358"/>
      <c r="U5" s="358"/>
      <c r="V5" s="358"/>
      <c r="W5" s="358"/>
      <c r="X5" s="358"/>
      <c r="Y5" s="359"/>
    </row>
    <row r="6" spans="1:26" x14ac:dyDescent="0.2">
      <c r="P6" s="357" t="s">
        <v>58</v>
      </c>
      <c r="Q6" s="358"/>
      <c r="R6" s="358"/>
      <c r="S6" s="358"/>
      <c r="T6" s="358"/>
      <c r="U6" s="358"/>
      <c r="V6" s="358"/>
      <c r="W6" s="358"/>
      <c r="X6" s="358"/>
      <c r="Y6" s="359"/>
    </row>
    <row r="7" spans="1:26" x14ac:dyDescent="0.2">
      <c r="P7" s="357" t="s">
        <v>130</v>
      </c>
      <c r="Q7" s="358"/>
      <c r="R7" s="358"/>
      <c r="S7" s="358"/>
      <c r="T7" s="358"/>
      <c r="U7" s="358"/>
      <c r="V7" s="358"/>
      <c r="W7" s="358"/>
      <c r="X7" s="358"/>
      <c r="Y7" s="359"/>
    </row>
    <row r="8" spans="1:26" x14ac:dyDescent="0.2">
      <c r="P8" s="357" t="s">
        <v>131</v>
      </c>
      <c r="Q8" s="358"/>
      <c r="R8" s="358"/>
      <c r="S8" s="358"/>
      <c r="T8" s="358"/>
      <c r="U8" s="358"/>
      <c r="V8" s="358"/>
      <c r="W8" s="358"/>
      <c r="X8" s="358"/>
      <c r="Y8" s="359"/>
    </row>
    <row r="9" spans="1:26" ht="5.85" customHeight="1" x14ac:dyDescent="0.2">
      <c r="P9" s="357"/>
      <c r="Q9" s="358"/>
      <c r="R9" s="358"/>
      <c r="S9" s="358"/>
      <c r="T9" s="358"/>
      <c r="U9" s="358"/>
      <c r="V9" s="358"/>
      <c r="W9" s="358"/>
      <c r="X9" s="358"/>
      <c r="Y9" s="359"/>
    </row>
    <row r="10" spans="1:26" ht="15" customHeight="1" x14ac:dyDescent="0.2">
      <c r="P10" s="357" t="s">
        <v>132</v>
      </c>
      <c r="Q10" s="358"/>
      <c r="R10" s="358"/>
      <c r="S10" s="358"/>
      <c r="T10" s="358"/>
      <c r="U10" s="358"/>
      <c r="V10" s="358"/>
      <c r="W10" s="358"/>
      <c r="X10" s="358"/>
      <c r="Y10" s="359"/>
    </row>
    <row r="11" spans="1:26" x14ac:dyDescent="0.2">
      <c r="P11" s="357" t="s">
        <v>133</v>
      </c>
      <c r="Q11" s="358"/>
      <c r="R11" s="358"/>
      <c r="S11" s="358"/>
      <c r="T11" s="358"/>
      <c r="U11" s="358"/>
      <c r="V11" s="358"/>
      <c r="W11" s="358"/>
      <c r="X11" s="358"/>
      <c r="Y11" s="359"/>
    </row>
    <row r="12" spans="1:26" x14ac:dyDescent="0.2">
      <c r="A12" s="104" t="s">
        <v>138</v>
      </c>
      <c r="P12" s="357" t="s">
        <v>134</v>
      </c>
      <c r="Q12" s="358"/>
      <c r="R12" s="358"/>
      <c r="S12" s="358"/>
      <c r="T12" s="358"/>
      <c r="U12" s="358"/>
      <c r="V12" s="358"/>
      <c r="W12" s="358"/>
      <c r="X12" s="358"/>
      <c r="Y12" s="359"/>
    </row>
    <row r="13" spans="1:26" ht="5.85" customHeight="1" x14ac:dyDescent="0.2">
      <c r="A13" s="104"/>
      <c r="P13" s="357"/>
      <c r="Q13" s="358"/>
      <c r="R13" s="358"/>
      <c r="S13" s="358"/>
      <c r="T13" s="358"/>
      <c r="U13" s="358"/>
      <c r="V13" s="358"/>
      <c r="W13" s="358"/>
      <c r="X13" s="358"/>
      <c r="Y13" s="359"/>
    </row>
    <row r="14" spans="1:26" x14ac:dyDescent="0.2">
      <c r="A14" s="266">
        <f>Mietvertrag!G6</f>
        <v>0</v>
      </c>
      <c r="B14" s="266"/>
      <c r="C14" s="266"/>
      <c r="D14" s="266"/>
      <c r="E14" s="266"/>
      <c r="F14" s="266"/>
      <c r="G14" s="266"/>
      <c r="H14" s="266"/>
      <c r="I14" s="266"/>
      <c r="J14" s="266"/>
      <c r="P14" s="357" t="s">
        <v>135</v>
      </c>
      <c r="Q14" s="358"/>
      <c r="R14" s="358"/>
      <c r="S14" s="358"/>
      <c r="T14" s="358"/>
      <c r="U14" s="358"/>
      <c r="V14" s="358"/>
      <c r="W14" s="358"/>
      <c r="X14" s="358"/>
      <c r="Y14" s="358"/>
      <c r="Z14" s="359"/>
    </row>
    <row r="15" spans="1:26" x14ac:dyDescent="0.2">
      <c r="A15" s="266">
        <f>Mietvertrag!G7</f>
        <v>0</v>
      </c>
      <c r="B15" s="266"/>
      <c r="C15" s="266"/>
      <c r="D15" s="266"/>
      <c r="E15" s="266"/>
      <c r="F15" s="266"/>
      <c r="G15" s="266"/>
      <c r="H15" s="266"/>
      <c r="I15" s="266"/>
      <c r="J15" s="266"/>
      <c r="P15" s="357" t="s">
        <v>136</v>
      </c>
      <c r="Q15" s="358"/>
      <c r="R15" s="358"/>
      <c r="S15" s="358"/>
      <c r="T15" s="358"/>
      <c r="U15" s="358"/>
      <c r="V15" s="358"/>
      <c r="W15" s="358"/>
      <c r="X15" s="358"/>
      <c r="Y15" s="359"/>
    </row>
    <row r="16" spans="1:26" x14ac:dyDescent="0.2">
      <c r="A16" s="266">
        <f>Mietvertrag!G8</f>
        <v>0</v>
      </c>
      <c r="B16" s="266"/>
      <c r="C16" s="266"/>
      <c r="D16" s="266"/>
      <c r="E16" s="266"/>
      <c r="F16" s="266"/>
      <c r="G16" s="266"/>
      <c r="H16" s="266"/>
      <c r="I16" s="266"/>
      <c r="J16" s="266"/>
      <c r="P16" s="357"/>
      <c r="Q16" s="358"/>
      <c r="R16" s="358"/>
      <c r="S16" s="358"/>
      <c r="T16" s="358"/>
      <c r="U16" s="358"/>
      <c r="V16" s="358"/>
      <c r="W16" s="358"/>
      <c r="X16" s="358"/>
      <c r="Y16" s="359"/>
    </row>
    <row r="17" spans="1:28" x14ac:dyDescent="0.2">
      <c r="A17" s="266">
        <f>Mietvertrag!G9</f>
        <v>0</v>
      </c>
      <c r="B17" s="266"/>
      <c r="C17" s="266"/>
      <c r="D17" s="266"/>
      <c r="E17" s="266"/>
      <c r="F17" s="266"/>
      <c r="G17" s="266"/>
      <c r="H17" s="266"/>
      <c r="I17" s="266"/>
      <c r="J17" s="266"/>
      <c r="P17" s="266" t="s">
        <v>137</v>
      </c>
      <c r="Q17" s="266"/>
      <c r="R17" s="266"/>
      <c r="S17" s="266"/>
      <c r="T17" s="266"/>
      <c r="U17" s="266"/>
      <c r="V17" s="266"/>
      <c r="W17" s="266"/>
      <c r="X17" s="266"/>
      <c r="Y17" s="266"/>
    </row>
    <row r="18" spans="1:28" x14ac:dyDescent="0.2">
      <c r="P18" s="266"/>
      <c r="Q18" s="266"/>
      <c r="R18" s="266"/>
      <c r="S18" s="266"/>
      <c r="T18" s="266"/>
      <c r="U18" s="266"/>
      <c r="V18" s="266"/>
      <c r="W18" s="266"/>
      <c r="X18" s="266"/>
      <c r="Y18" s="266"/>
    </row>
    <row r="19" spans="1:28" x14ac:dyDescent="0.2">
      <c r="P19" s="266"/>
      <c r="Q19" s="266"/>
      <c r="R19" s="266"/>
      <c r="S19" s="266"/>
      <c r="T19" s="266"/>
      <c r="U19" s="266"/>
      <c r="V19" s="266"/>
      <c r="W19" s="266"/>
      <c r="X19" s="266"/>
      <c r="Y19" s="266"/>
    </row>
    <row r="21" spans="1:28" x14ac:dyDescent="0.2">
      <c r="P21" s="67" t="s">
        <v>98</v>
      </c>
      <c r="U21" s="366"/>
      <c r="V21" s="366"/>
      <c r="W21" s="366"/>
      <c r="X21" s="366"/>
    </row>
    <row r="23" spans="1:28" x14ac:dyDescent="0.2">
      <c r="A23" s="105" t="s">
        <v>125</v>
      </c>
      <c r="G23" s="106"/>
      <c r="H23" s="362"/>
      <c r="I23" s="363"/>
      <c r="J23" s="363"/>
      <c r="K23" s="363"/>
      <c r="L23" s="363"/>
      <c r="M23" s="363"/>
      <c r="N23" s="364"/>
    </row>
    <row r="25" spans="1:28" ht="17.100000000000001" customHeight="1" x14ac:dyDescent="0.2">
      <c r="A25" s="67" t="s">
        <v>126</v>
      </c>
    </row>
    <row r="26" spans="1:28" ht="5.85" customHeight="1" x14ac:dyDescent="0.2"/>
    <row r="27" spans="1:28" ht="26.25" customHeight="1" x14ac:dyDescent="0.2">
      <c r="A27" s="367" t="s">
        <v>279</v>
      </c>
      <c r="B27" s="368"/>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9"/>
    </row>
    <row r="28" spans="1:28" ht="5.85" customHeight="1" x14ac:dyDescent="0.2">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row>
    <row r="29" spans="1:28" ht="17.100000000000001" customHeight="1" x14ac:dyDescent="0.2">
      <c r="A29" s="142" t="s">
        <v>277</v>
      </c>
      <c r="G29" s="371">
        <f>Mietvertrag!H25</f>
        <v>0</v>
      </c>
      <c r="H29" s="371"/>
      <c r="I29" s="371"/>
      <c r="J29" s="371"/>
      <c r="K29" s="371"/>
      <c r="L29" s="372" t="s">
        <v>278</v>
      </c>
      <c r="M29" s="372"/>
      <c r="N29" s="371">
        <f>Mietvertrag!H26</f>
        <v>0</v>
      </c>
      <c r="O29" s="371"/>
      <c r="P29" s="371"/>
      <c r="Q29" s="371"/>
      <c r="R29" s="371"/>
      <c r="AB29" s="74"/>
    </row>
    <row r="30" spans="1:28" ht="17.100000000000001" customHeight="1" x14ac:dyDescent="0.2">
      <c r="A30" s="75"/>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c r="Z30" s="76"/>
      <c r="AA30" s="76"/>
    </row>
    <row r="31" spans="1:28" ht="17.100000000000001" customHeight="1" x14ac:dyDescent="0.2">
      <c r="A31" s="107"/>
      <c r="B31" s="365" t="s">
        <v>276</v>
      </c>
      <c r="C31" s="365"/>
      <c r="D31" s="365"/>
      <c r="E31" s="365"/>
      <c r="F31" s="365"/>
      <c r="G31" s="365"/>
      <c r="H31" s="365"/>
      <c r="I31" s="365"/>
      <c r="J31" s="365"/>
      <c r="K31" s="365"/>
      <c r="L31" s="365"/>
      <c r="M31" s="365"/>
      <c r="N31" s="365"/>
      <c r="O31" s="365"/>
      <c r="P31" s="365"/>
      <c r="Q31" s="365"/>
      <c r="R31" s="365"/>
      <c r="S31" s="365"/>
      <c r="T31" s="365"/>
      <c r="U31" s="370" t="s">
        <v>275</v>
      </c>
      <c r="V31" s="370"/>
      <c r="W31" s="370"/>
      <c r="X31" s="370"/>
      <c r="Y31" s="370"/>
      <c r="Z31" s="74"/>
    </row>
    <row r="32" spans="1:28" ht="2.85" customHeight="1" x14ac:dyDescent="0.2">
      <c r="A32" s="108"/>
      <c r="B32" s="109"/>
      <c r="C32" s="110"/>
      <c r="D32" s="110"/>
      <c r="E32" s="110"/>
      <c r="F32" s="110"/>
      <c r="G32" s="110"/>
      <c r="H32" s="110"/>
      <c r="I32" s="110"/>
      <c r="J32" s="110"/>
      <c r="K32" s="110"/>
      <c r="L32" s="110"/>
      <c r="M32" s="110"/>
      <c r="N32" s="110"/>
      <c r="O32" s="110"/>
      <c r="P32" s="110"/>
      <c r="Q32" s="110"/>
      <c r="R32" s="110"/>
      <c r="S32" s="110"/>
      <c r="T32" s="111"/>
      <c r="U32" s="112"/>
      <c r="V32" s="113"/>
      <c r="W32" s="113"/>
      <c r="X32" s="113"/>
      <c r="Y32" s="114"/>
    </row>
    <row r="33" spans="1:26" ht="17.100000000000001" customHeight="1" x14ac:dyDescent="0.2">
      <c r="A33" s="115"/>
      <c r="B33" s="116"/>
      <c r="C33" s="116" t="s">
        <v>46</v>
      </c>
      <c r="D33" s="117"/>
      <c r="E33" s="117"/>
      <c r="F33" s="117"/>
      <c r="G33" s="117"/>
      <c r="H33" s="117"/>
      <c r="I33" s="117"/>
      <c r="J33" s="117"/>
      <c r="K33" s="117"/>
      <c r="L33" s="117"/>
      <c r="M33" s="117"/>
      <c r="N33" s="117"/>
      <c r="O33" s="117"/>
      <c r="P33" s="117"/>
      <c r="Q33" s="117"/>
      <c r="R33" s="117"/>
      <c r="S33" s="117"/>
      <c r="T33" s="118"/>
      <c r="U33" s="360">
        <f>Mietvertrag!U84</f>
        <v>0</v>
      </c>
      <c r="V33" s="360"/>
      <c r="W33" s="360"/>
      <c r="X33" s="360"/>
      <c r="Y33" s="360"/>
    </row>
    <row r="34" spans="1:26" ht="2.85" customHeight="1" x14ac:dyDescent="0.2">
      <c r="A34" s="115"/>
      <c r="B34" s="119"/>
      <c r="C34" s="119"/>
      <c r="D34" s="120"/>
      <c r="E34" s="120"/>
      <c r="F34" s="120"/>
      <c r="G34" s="120"/>
      <c r="H34" s="120"/>
      <c r="I34" s="120"/>
      <c r="J34" s="120"/>
      <c r="K34" s="120"/>
      <c r="L34" s="120"/>
      <c r="M34" s="120"/>
      <c r="N34" s="120"/>
      <c r="O34" s="120"/>
      <c r="P34" s="120"/>
      <c r="Q34" s="120"/>
      <c r="R34" s="120"/>
      <c r="S34" s="120"/>
      <c r="T34" s="121"/>
      <c r="U34" s="122"/>
      <c r="V34" s="122"/>
      <c r="W34" s="122"/>
      <c r="X34" s="122"/>
      <c r="Y34" s="122"/>
    </row>
    <row r="35" spans="1:26" ht="17.100000000000001" customHeight="1" x14ac:dyDescent="0.2">
      <c r="A35" s="115"/>
      <c r="B35" s="80" t="s">
        <v>57</v>
      </c>
      <c r="C35" s="80" t="s">
        <v>180</v>
      </c>
      <c r="D35" s="81"/>
      <c r="E35" s="81"/>
      <c r="F35" s="81"/>
      <c r="G35" s="81"/>
      <c r="H35" s="81"/>
      <c r="I35" s="81"/>
      <c r="J35" s="81"/>
      <c r="K35" s="81"/>
      <c r="L35" s="81"/>
      <c r="M35" s="81"/>
      <c r="N35" s="81"/>
      <c r="O35" s="81"/>
      <c r="P35" s="81"/>
      <c r="Q35" s="81"/>
      <c r="R35" s="81"/>
      <c r="S35" s="81"/>
      <c r="T35" s="82"/>
      <c r="U35" s="252">
        <f>Mietvertrag!U85</f>
        <v>0</v>
      </c>
      <c r="V35" s="252"/>
      <c r="W35" s="252"/>
      <c r="X35" s="252"/>
      <c r="Y35" s="252"/>
    </row>
    <row r="36" spans="1:26" ht="2.85" customHeight="1" x14ac:dyDescent="0.2">
      <c r="A36" s="115"/>
      <c r="B36" s="123"/>
      <c r="C36" s="123"/>
      <c r="D36" s="124"/>
      <c r="E36" s="124"/>
      <c r="F36" s="124"/>
      <c r="G36" s="124"/>
      <c r="H36" s="124"/>
      <c r="I36" s="124"/>
      <c r="J36" s="124"/>
      <c r="K36" s="124"/>
      <c r="L36" s="124"/>
      <c r="M36" s="124"/>
      <c r="N36" s="124"/>
      <c r="O36" s="124"/>
      <c r="P36" s="124"/>
      <c r="Q36" s="124"/>
      <c r="R36" s="124"/>
      <c r="S36" s="124"/>
      <c r="T36" s="125"/>
      <c r="U36" s="30"/>
      <c r="V36" s="30"/>
      <c r="W36" s="30"/>
      <c r="X36" s="30"/>
      <c r="Y36" s="30"/>
    </row>
    <row r="37" spans="1:26" ht="17.100000000000001" customHeight="1" x14ac:dyDescent="0.2">
      <c r="A37" s="115"/>
      <c r="B37" s="80" t="s">
        <v>57</v>
      </c>
      <c r="C37" s="80" t="s">
        <v>291</v>
      </c>
      <c r="D37" s="81"/>
      <c r="E37" s="81"/>
      <c r="F37" s="81"/>
      <c r="G37" s="81"/>
      <c r="H37" s="81"/>
      <c r="I37" s="81"/>
      <c r="J37" s="81"/>
      <c r="K37" s="81"/>
      <c r="L37" s="81"/>
      <c r="M37" s="81"/>
      <c r="N37" s="81"/>
      <c r="O37" s="81"/>
      <c r="P37" s="81"/>
      <c r="Q37" s="81"/>
      <c r="R37" s="81"/>
      <c r="S37" s="81"/>
      <c r="T37" s="82"/>
      <c r="U37" s="252">
        <f>Mietvertrag!U86</f>
        <v>0</v>
      </c>
      <c r="V37" s="252"/>
      <c r="W37" s="252"/>
      <c r="X37" s="252"/>
      <c r="Y37" s="252"/>
    </row>
    <row r="38" spans="1:26" ht="2.85" customHeight="1" x14ac:dyDescent="0.2">
      <c r="A38" s="115"/>
      <c r="B38" s="123"/>
      <c r="C38" s="123"/>
      <c r="D38" s="124"/>
      <c r="E38" s="124"/>
      <c r="F38" s="124"/>
      <c r="G38" s="124"/>
      <c r="H38" s="124"/>
      <c r="I38" s="124"/>
      <c r="J38" s="124"/>
      <c r="K38" s="124"/>
      <c r="L38" s="124"/>
      <c r="M38" s="124"/>
      <c r="N38" s="124"/>
      <c r="O38" s="124"/>
      <c r="P38" s="124"/>
      <c r="Q38" s="124"/>
      <c r="R38" s="124"/>
      <c r="S38" s="124"/>
      <c r="T38" s="125"/>
      <c r="U38" s="126"/>
      <c r="V38" s="127"/>
      <c r="W38" s="127"/>
      <c r="X38" s="127"/>
      <c r="Y38" s="128"/>
    </row>
    <row r="39" spans="1:26" ht="17.100000000000001" customHeight="1" x14ac:dyDescent="0.2">
      <c r="A39" s="115"/>
      <c r="B39" s="80" t="s">
        <v>57</v>
      </c>
      <c r="C39" s="80" t="s">
        <v>292</v>
      </c>
      <c r="D39" s="81"/>
      <c r="E39" s="81"/>
      <c r="F39" s="81"/>
      <c r="G39" s="81"/>
      <c r="H39" s="81"/>
      <c r="I39" s="81"/>
      <c r="J39" s="81"/>
      <c r="K39" s="81"/>
      <c r="L39" s="81"/>
      <c r="M39" s="81"/>
      <c r="N39" s="81"/>
      <c r="O39" s="81"/>
      <c r="P39" s="81"/>
      <c r="Q39" s="81"/>
      <c r="R39" s="81"/>
      <c r="S39" s="81"/>
      <c r="T39" s="82"/>
      <c r="U39" s="192">
        <f>Mietvertrag!U87</f>
        <v>130</v>
      </c>
      <c r="V39" s="193"/>
      <c r="W39" s="193"/>
      <c r="X39" s="193"/>
      <c r="Y39" s="194"/>
    </row>
    <row r="40" spans="1:26" ht="2.85" customHeight="1" x14ac:dyDescent="0.2">
      <c r="A40" s="115"/>
      <c r="B40" s="123"/>
      <c r="C40" s="123"/>
      <c r="D40" s="124"/>
      <c r="E40" s="124"/>
      <c r="F40" s="124"/>
      <c r="G40" s="124"/>
      <c r="H40" s="124"/>
      <c r="I40" s="124"/>
      <c r="J40" s="124"/>
      <c r="K40" s="124"/>
      <c r="L40" s="124"/>
      <c r="M40" s="124"/>
      <c r="N40" s="124"/>
      <c r="O40" s="124"/>
      <c r="P40" s="124"/>
      <c r="Q40" s="124"/>
      <c r="R40" s="124"/>
      <c r="S40" s="124"/>
      <c r="T40" s="125"/>
      <c r="U40" s="126"/>
      <c r="V40" s="127"/>
      <c r="W40" s="127"/>
      <c r="X40" s="127"/>
      <c r="Y40" s="128"/>
    </row>
    <row r="41" spans="1:26" ht="17.100000000000001" customHeight="1" x14ac:dyDescent="0.2">
      <c r="A41" s="115"/>
      <c r="B41" s="134"/>
      <c r="C41" s="134"/>
      <c r="D41" s="135"/>
      <c r="E41" s="135"/>
      <c r="F41" s="135"/>
      <c r="G41" s="135"/>
      <c r="H41" s="135"/>
      <c r="I41" s="135"/>
      <c r="J41" s="135"/>
      <c r="K41" s="135"/>
      <c r="L41" s="135"/>
      <c r="M41" s="135"/>
      <c r="N41" s="135"/>
      <c r="O41" s="135"/>
      <c r="P41" s="135"/>
      <c r="Q41" s="135"/>
      <c r="R41" s="135"/>
      <c r="S41" s="135"/>
      <c r="T41" s="136"/>
      <c r="U41" s="137"/>
      <c r="V41" s="138"/>
      <c r="W41" s="138"/>
      <c r="X41" s="138"/>
      <c r="Y41" s="139"/>
    </row>
    <row r="42" spans="1:26" ht="2.85" customHeight="1" x14ac:dyDescent="0.2">
      <c r="A42" s="115"/>
      <c r="B42" s="129"/>
      <c r="C42" s="382"/>
      <c r="D42" s="383"/>
      <c r="E42" s="383"/>
      <c r="F42" s="383"/>
      <c r="G42" s="383"/>
      <c r="H42" s="383"/>
      <c r="I42" s="383"/>
      <c r="J42" s="383"/>
      <c r="K42" s="383"/>
      <c r="L42" s="383"/>
      <c r="M42" s="383"/>
      <c r="N42" s="383"/>
      <c r="O42" s="383"/>
      <c r="P42" s="383"/>
      <c r="Q42" s="383"/>
      <c r="R42" s="383"/>
      <c r="S42" s="383"/>
      <c r="T42" s="384"/>
      <c r="U42" s="379"/>
      <c r="V42" s="380"/>
      <c r="W42" s="380"/>
      <c r="X42" s="380"/>
      <c r="Y42" s="381"/>
    </row>
    <row r="43" spans="1:26" ht="17.100000000000001" customHeight="1" x14ac:dyDescent="0.2">
      <c r="A43" s="115"/>
      <c r="B43" s="130" t="s">
        <v>274</v>
      </c>
      <c r="C43" s="385" t="s">
        <v>311</v>
      </c>
      <c r="D43" s="385"/>
      <c r="E43" s="385"/>
      <c r="F43" s="385"/>
      <c r="G43" s="385"/>
      <c r="H43" s="385"/>
      <c r="I43" s="385"/>
      <c r="J43" s="385"/>
      <c r="K43" s="385"/>
      <c r="L43" s="385"/>
      <c r="M43" s="385"/>
      <c r="N43" s="385"/>
      <c r="O43" s="385"/>
      <c r="P43" s="385"/>
      <c r="Q43" s="385"/>
      <c r="R43" s="385"/>
      <c r="S43" s="385"/>
      <c r="T43" s="385"/>
      <c r="U43" s="361">
        <f>U33+U35+U37+U39-U42</f>
        <v>130</v>
      </c>
      <c r="V43" s="361"/>
      <c r="W43" s="361"/>
      <c r="X43" s="361"/>
      <c r="Y43" s="361"/>
      <c r="Z43" s="74"/>
    </row>
    <row r="44" spans="1:26" ht="2.85" customHeight="1" x14ac:dyDescent="0.2">
      <c r="A44" s="115"/>
      <c r="B44" s="131"/>
      <c r="C44" s="131"/>
      <c r="D44" s="107"/>
      <c r="E44" s="107"/>
      <c r="F44" s="107"/>
      <c r="G44" s="107"/>
      <c r="H44" s="107"/>
      <c r="I44" s="107"/>
      <c r="J44" s="107"/>
      <c r="K44" s="107"/>
      <c r="L44" s="107"/>
      <c r="M44" s="107"/>
      <c r="N44" s="107"/>
      <c r="O44" s="107"/>
      <c r="P44" s="107"/>
      <c r="Q44" s="107"/>
      <c r="R44" s="107"/>
      <c r="S44" s="107"/>
      <c r="T44" s="132"/>
      <c r="U44" s="133"/>
      <c r="V44" s="133"/>
      <c r="W44" s="133"/>
      <c r="X44" s="133"/>
      <c r="Y44" s="133"/>
    </row>
    <row r="45" spans="1:26" ht="17.100000000000001" customHeight="1" x14ac:dyDescent="0.2">
      <c r="A45" s="115"/>
      <c r="B45" s="116"/>
      <c r="C45" s="116" t="s">
        <v>50</v>
      </c>
      <c r="D45" s="117"/>
      <c r="E45" s="117"/>
      <c r="F45" s="117"/>
      <c r="G45" s="117"/>
      <c r="H45" s="117"/>
      <c r="I45" s="117"/>
      <c r="J45" s="117"/>
      <c r="K45" s="117"/>
      <c r="L45" s="117"/>
      <c r="M45" s="117"/>
      <c r="N45" s="117"/>
      <c r="O45" s="117"/>
      <c r="P45" s="117"/>
      <c r="Q45" s="117"/>
      <c r="R45" s="117"/>
      <c r="S45" s="117"/>
      <c r="T45" s="118"/>
      <c r="U45" s="360">
        <f>(U43/100)*30</f>
        <v>39</v>
      </c>
      <c r="V45" s="360"/>
      <c r="W45" s="360"/>
      <c r="X45" s="360"/>
      <c r="Y45" s="360"/>
    </row>
    <row r="46" spans="1:26" ht="2.85" customHeight="1" x14ac:dyDescent="0.2">
      <c r="A46" s="115"/>
      <c r="B46" s="119"/>
      <c r="C46" s="119"/>
      <c r="D46" s="120"/>
      <c r="E46" s="120"/>
      <c r="F46" s="120"/>
      <c r="G46" s="120"/>
      <c r="H46" s="120"/>
      <c r="I46" s="120"/>
      <c r="J46" s="120"/>
      <c r="K46" s="120"/>
      <c r="L46" s="120"/>
      <c r="M46" s="120"/>
      <c r="N46" s="120"/>
      <c r="O46" s="120"/>
      <c r="P46" s="120"/>
      <c r="Q46" s="120"/>
      <c r="R46" s="120"/>
      <c r="S46" s="120"/>
      <c r="T46" s="121"/>
      <c r="U46" s="122"/>
      <c r="V46" s="122"/>
      <c r="W46" s="122"/>
      <c r="X46" s="122"/>
      <c r="Y46" s="122"/>
    </row>
    <row r="47" spans="1:26" ht="17.100000000000001" customHeight="1" x14ac:dyDescent="0.2">
      <c r="A47" s="115"/>
      <c r="B47" s="80"/>
      <c r="C47" s="80" t="s">
        <v>51</v>
      </c>
      <c r="D47" s="81"/>
      <c r="E47" s="81"/>
      <c r="F47" s="81"/>
      <c r="G47" s="81"/>
      <c r="H47" s="81"/>
      <c r="I47" s="81"/>
      <c r="J47" s="81"/>
      <c r="K47" s="81"/>
      <c r="L47" s="81"/>
      <c r="M47" s="81"/>
      <c r="N47" s="81"/>
      <c r="O47" s="81"/>
      <c r="P47" s="81"/>
      <c r="Q47" s="81"/>
      <c r="R47" s="81"/>
      <c r="S47" s="81"/>
      <c r="T47" s="82"/>
      <c r="U47" s="252">
        <f>U43-U45</f>
        <v>91</v>
      </c>
      <c r="V47" s="252"/>
      <c r="W47" s="252"/>
      <c r="X47" s="252"/>
      <c r="Y47" s="252"/>
    </row>
    <row r="48" spans="1:26" ht="5.85" customHeight="1" x14ac:dyDescent="0.2"/>
    <row r="49" spans="1:28" ht="17.100000000000001" customHeight="1" x14ac:dyDescent="0.2">
      <c r="B49" s="67" t="s">
        <v>128</v>
      </c>
      <c r="L49" s="386">
        <f>(U43/119)*19</f>
        <v>20.756302521008401</v>
      </c>
      <c r="M49" s="386"/>
      <c r="N49" s="386"/>
      <c r="O49" s="144" t="s">
        <v>129</v>
      </c>
      <c r="P49" s="144"/>
      <c r="Q49" s="144"/>
      <c r="R49" s="144"/>
      <c r="S49" s="144"/>
    </row>
    <row r="50" spans="1:28" ht="5.85" customHeight="1" x14ac:dyDescent="0.2"/>
    <row r="51" spans="1:28" ht="28.5" customHeight="1" x14ac:dyDescent="0.2">
      <c r="A51" s="376" t="s">
        <v>192</v>
      </c>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8"/>
    </row>
    <row r="52" spans="1:28" ht="36" customHeight="1" x14ac:dyDescent="0.2">
      <c r="A52" s="373" t="s">
        <v>280</v>
      </c>
      <c r="B52" s="374"/>
      <c r="C52" s="374"/>
      <c r="D52" s="374"/>
      <c r="E52" s="374"/>
      <c r="F52" s="374"/>
      <c r="G52" s="374"/>
      <c r="H52" s="374"/>
      <c r="I52" s="374"/>
      <c r="J52" s="374"/>
      <c r="K52" s="374"/>
      <c r="L52" s="374"/>
      <c r="M52" s="374"/>
      <c r="N52" s="374"/>
      <c r="O52" s="374"/>
      <c r="P52" s="374"/>
      <c r="Q52" s="374"/>
      <c r="R52" s="374"/>
      <c r="S52" s="374"/>
      <c r="T52" s="374"/>
      <c r="U52" s="374"/>
      <c r="V52" s="374"/>
      <c r="W52" s="374"/>
      <c r="X52" s="374"/>
      <c r="Y52" s="374"/>
      <c r="Z52" s="374"/>
      <c r="AA52" s="374"/>
      <c r="AB52" s="375"/>
    </row>
    <row r="53" spans="1:28" x14ac:dyDescent="0.2">
      <c r="A53" s="67" t="s">
        <v>154</v>
      </c>
    </row>
    <row r="55" spans="1:28" x14ac:dyDescent="0.2">
      <c r="A55" s="67" t="s">
        <v>58</v>
      </c>
    </row>
  </sheetData>
  <sheetProtection algorithmName="SHA-512" hashValue="B4b67mnx2vuWFyK0+QhfLd5WrG3ZkHBxEpfdFpiBpazqJ2n6ZBdpHw5XTpcSA3mFw2BnQmBp5wZcskUpRplUuw==" saltValue="iezCpXsTESFUrIAHwEHKEA==" spinCount="100000" sheet="1" objects="1" scenarios="1"/>
  <mergeCells count="42">
    <mergeCell ref="A52:AB52"/>
    <mergeCell ref="A51:AB51"/>
    <mergeCell ref="U42:Y42"/>
    <mergeCell ref="C42:T42"/>
    <mergeCell ref="C43:T43"/>
    <mergeCell ref="L49:N49"/>
    <mergeCell ref="A17:J17"/>
    <mergeCell ref="U21:X21"/>
    <mergeCell ref="A27:AB27"/>
    <mergeCell ref="U31:Y31"/>
    <mergeCell ref="G29:K29"/>
    <mergeCell ref="L29:M29"/>
    <mergeCell ref="N29:R29"/>
    <mergeCell ref="A15:J15"/>
    <mergeCell ref="A16:J16"/>
    <mergeCell ref="U45:Y45"/>
    <mergeCell ref="U47:Y47"/>
    <mergeCell ref="P15:Y15"/>
    <mergeCell ref="P16:Y16"/>
    <mergeCell ref="U43:Y43"/>
    <mergeCell ref="P17:Y17"/>
    <mergeCell ref="P18:Y18"/>
    <mergeCell ref="U37:Y37"/>
    <mergeCell ref="U33:Y33"/>
    <mergeCell ref="P19:Y19"/>
    <mergeCell ref="U39:Y39"/>
    <mergeCell ref="H23:N23"/>
    <mergeCell ref="B31:T31"/>
    <mergeCell ref="U35:Y35"/>
    <mergeCell ref="P3:Y3"/>
    <mergeCell ref="P4:Y4"/>
    <mergeCell ref="P5:Y5"/>
    <mergeCell ref="P6:Y6"/>
    <mergeCell ref="P11:Y11"/>
    <mergeCell ref="P12:Y12"/>
    <mergeCell ref="P14:Z14"/>
    <mergeCell ref="A14:J14"/>
    <mergeCell ref="P7:Y7"/>
    <mergeCell ref="P8:Y8"/>
    <mergeCell ref="P9:Y9"/>
    <mergeCell ref="P10:Y10"/>
    <mergeCell ref="P13:Y13"/>
  </mergeCells>
  <pageMargins left="0.59055118110236227" right="0.39370078740157483" top="0.39370078740157483" bottom="0.39370078740157483" header="0.31496062992125984" footer="0.31496062992125984"/>
  <pageSetup paperSize="9" orientation="portrait" r:id="rId1"/>
  <headerFooter>
    <oddFooter>&amp;R&amp;"Verdana,Standard"&amp;7Seite &amp;P von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Z50"/>
  <sheetViews>
    <sheetView view="pageLayout" topLeftCell="A34" zoomScaleNormal="100" workbookViewId="0">
      <selection activeCell="T45" sqref="T45"/>
    </sheetView>
  </sheetViews>
  <sheetFormatPr baseColWidth="10" defaultColWidth="3.28515625" defaultRowHeight="12.75" x14ac:dyDescent="0.2"/>
  <cols>
    <col min="1" max="16384" width="3.28515625" style="16"/>
  </cols>
  <sheetData>
    <row r="3" spans="2:26" x14ac:dyDescent="0.2">
      <c r="Q3" s="416"/>
      <c r="R3" s="416"/>
      <c r="S3" s="416"/>
      <c r="T3" s="416"/>
      <c r="U3" s="416"/>
      <c r="V3" s="416"/>
      <c r="W3" s="416"/>
      <c r="X3" s="416"/>
      <c r="Y3" s="416"/>
      <c r="Z3" s="416"/>
    </row>
    <row r="4" spans="2:26" x14ac:dyDescent="0.2">
      <c r="Q4" s="416"/>
      <c r="R4" s="416"/>
      <c r="S4" s="416"/>
      <c r="T4" s="416"/>
      <c r="U4" s="416"/>
      <c r="V4" s="416"/>
      <c r="W4" s="416"/>
      <c r="X4" s="416"/>
      <c r="Y4" s="416"/>
      <c r="Z4" s="416"/>
    </row>
    <row r="5" spans="2:26" x14ac:dyDescent="0.2">
      <c r="Q5" s="413"/>
      <c r="R5" s="414"/>
      <c r="S5" s="414"/>
      <c r="T5" s="414"/>
      <c r="U5" s="414"/>
      <c r="V5" s="414"/>
      <c r="W5" s="414"/>
      <c r="X5" s="414"/>
      <c r="Y5" s="414"/>
      <c r="Z5" s="415"/>
    </row>
    <row r="6" spans="2:26" x14ac:dyDescent="0.2">
      <c r="Q6" s="413" t="s">
        <v>58</v>
      </c>
      <c r="R6" s="414"/>
      <c r="S6" s="414"/>
      <c r="T6" s="414"/>
      <c r="U6" s="414"/>
      <c r="V6" s="414"/>
      <c r="W6" s="414"/>
      <c r="X6" s="414"/>
      <c r="Y6" s="414"/>
      <c r="Z6" s="415"/>
    </row>
    <row r="7" spans="2:26" x14ac:dyDescent="0.2">
      <c r="Q7" s="413" t="s">
        <v>130</v>
      </c>
      <c r="R7" s="414"/>
      <c r="S7" s="414"/>
      <c r="T7" s="414"/>
      <c r="U7" s="414"/>
      <c r="V7" s="414"/>
      <c r="W7" s="414"/>
      <c r="X7" s="414"/>
      <c r="Y7" s="414"/>
      <c r="Z7" s="415"/>
    </row>
    <row r="8" spans="2:26" x14ac:dyDescent="0.2">
      <c r="Q8" s="413" t="s">
        <v>131</v>
      </c>
      <c r="R8" s="414"/>
      <c r="S8" s="414"/>
      <c r="T8" s="414"/>
      <c r="U8" s="414"/>
      <c r="V8" s="414"/>
      <c r="W8" s="414"/>
      <c r="X8" s="414"/>
      <c r="Y8" s="414"/>
      <c r="Z8" s="415"/>
    </row>
    <row r="9" spans="2:26" x14ac:dyDescent="0.2">
      <c r="Q9" s="413"/>
      <c r="R9" s="414"/>
      <c r="S9" s="414"/>
      <c r="T9" s="414"/>
      <c r="U9" s="414"/>
      <c r="V9" s="414"/>
      <c r="W9" s="414"/>
      <c r="X9" s="414"/>
      <c r="Y9" s="414"/>
      <c r="Z9" s="415"/>
    </row>
    <row r="10" spans="2:26" ht="15" customHeight="1" x14ac:dyDescent="0.2">
      <c r="Q10" s="413" t="s">
        <v>132</v>
      </c>
      <c r="R10" s="414"/>
      <c r="S10" s="414"/>
      <c r="T10" s="414"/>
      <c r="U10" s="414"/>
      <c r="V10" s="414"/>
      <c r="W10" s="414"/>
      <c r="X10" s="414"/>
      <c r="Y10" s="414"/>
      <c r="Z10" s="415"/>
    </row>
    <row r="11" spans="2:26" x14ac:dyDescent="0.2">
      <c r="Q11" s="413" t="s">
        <v>133</v>
      </c>
      <c r="R11" s="414"/>
      <c r="S11" s="414"/>
      <c r="T11" s="414"/>
      <c r="U11" s="414"/>
      <c r="V11" s="414"/>
      <c r="W11" s="414"/>
      <c r="X11" s="414"/>
      <c r="Y11" s="414"/>
      <c r="Z11" s="415"/>
    </row>
    <row r="12" spans="2:26" x14ac:dyDescent="0.2">
      <c r="Q12" s="413" t="s">
        <v>134</v>
      </c>
      <c r="R12" s="414"/>
      <c r="S12" s="414"/>
      <c r="T12" s="414"/>
      <c r="U12" s="414"/>
      <c r="V12" s="414"/>
      <c r="W12" s="414"/>
      <c r="X12" s="414"/>
      <c r="Y12" s="414"/>
      <c r="Z12" s="415"/>
    </row>
    <row r="13" spans="2:26" x14ac:dyDescent="0.2">
      <c r="B13" s="17" t="s">
        <v>138</v>
      </c>
      <c r="Q13" s="413"/>
      <c r="R13" s="414"/>
      <c r="S13" s="414"/>
      <c r="T13" s="414"/>
      <c r="U13" s="414"/>
      <c r="V13" s="414"/>
      <c r="W13" s="414"/>
      <c r="X13" s="414"/>
      <c r="Y13" s="414"/>
      <c r="Z13" s="415"/>
    </row>
    <row r="14" spans="2:26" x14ac:dyDescent="0.2">
      <c r="B14" s="408">
        <f>Mietvertrag!G6</f>
        <v>0</v>
      </c>
      <c r="C14" s="408"/>
      <c r="D14" s="408"/>
      <c r="E14" s="408"/>
      <c r="F14" s="408"/>
      <c r="G14" s="408"/>
      <c r="H14" s="408"/>
      <c r="I14" s="408"/>
      <c r="J14" s="408"/>
      <c r="K14" s="408"/>
      <c r="Q14" s="413" t="s">
        <v>135</v>
      </c>
      <c r="R14" s="414"/>
      <c r="S14" s="414"/>
      <c r="T14" s="414"/>
      <c r="U14" s="414"/>
      <c r="V14" s="414"/>
      <c r="W14" s="414"/>
      <c r="X14" s="414"/>
      <c r="Y14" s="414"/>
      <c r="Z14" s="415"/>
    </row>
    <row r="15" spans="2:26" x14ac:dyDescent="0.2">
      <c r="B15" s="408">
        <f>Mietvertrag!G7</f>
        <v>0</v>
      </c>
      <c r="C15" s="408"/>
      <c r="D15" s="408"/>
      <c r="E15" s="408"/>
      <c r="F15" s="408"/>
      <c r="G15" s="408"/>
      <c r="H15" s="408"/>
      <c r="I15" s="408"/>
      <c r="J15" s="408"/>
      <c r="K15" s="408"/>
      <c r="Q15" s="413" t="s">
        <v>136</v>
      </c>
      <c r="R15" s="414"/>
      <c r="S15" s="414"/>
      <c r="T15" s="414"/>
      <c r="U15" s="414"/>
      <c r="V15" s="414"/>
      <c r="W15" s="414"/>
      <c r="X15" s="414"/>
      <c r="Y15" s="414"/>
      <c r="Z15" s="415"/>
    </row>
    <row r="16" spans="2:26" x14ac:dyDescent="0.2">
      <c r="B16" s="408">
        <f>Mietvertrag!G8</f>
        <v>0</v>
      </c>
      <c r="C16" s="408"/>
      <c r="D16" s="408"/>
      <c r="E16" s="408"/>
      <c r="F16" s="408"/>
      <c r="G16" s="408"/>
      <c r="H16" s="408"/>
      <c r="I16" s="408"/>
      <c r="J16" s="408"/>
      <c r="K16" s="408"/>
      <c r="Q16" s="413"/>
      <c r="R16" s="414"/>
      <c r="S16" s="414"/>
      <c r="T16" s="414"/>
      <c r="U16" s="414"/>
      <c r="V16" s="414"/>
      <c r="W16" s="414"/>
      <c r="X16" s="414"/>
      <c r="Y16" s="414"/>
      <c r="Z16" s="415"/>
    </row>
    <row r="17" spans="2:26" x14ac:dyDescent="0.2">
      <c r="B17" s="408">
        <f>Mietvertrag!G9</f>
        <v>0</v>
      </c>
      <c r="C17" s="408"/>
      <c r="D17" s="408"/>
      <c r="E17" s="408"/>
      <c r="F17" s="408"/>
      <c r="G17" s="408"/>
      <c r="H17" s="408"/>
      <c r="I17" s="408"/>
      <c r="J17" s="408"/>
      <c r="K17" s="408"/>
      <c r="Q17" s="408" t="s">
        <v>137</v>
      </c>
      <c r="R17" s="408"/>
      <c r="S17" s="408"/>
      <c r="T17" s="408"/>
      <c r="U17" s="408"/>
      <c r="V17" s="408"/>
      <c r="W17" s="408"/>
      <c r="X17" s="408"/>
      <c r="Y17" s="408"/>
      <c r="Z17" s="408"/>
    </row>
    <row r="18" spans="2:26" x14ac:dyDescent="0.2">
      <c r="Q18" s="408"/>
      <c r="R18" s="408"/>
      <c r="S18" s="408"/>
      <c r="T18" s="408"/>
      <c r="U18" s="408"/>
      <c r="V18" s="408"/>
      <c r="W18" s="408"/>
      <c r="X18" s="408"/>
      <c r="Y18" s="408"/>
      <c r="Z18" s="408"/>
    </row>
    <row r="19" spans="2:26" x14ac:dyDescent="0.2">
      <c r="Q19" s="408"/>
      <c r="R19" s="408"/>
      <c r="S19" s="408"/>
      <c r="T19" s="408"/>
      <c r="U19" s="408"/>
      <c r="V19" s="408"/>
      <c r="W19" s="408"/>
      <c r="X19" s="408"/>
      <c r="Y19" s="408"/>
      <c r="Z19" s="408"/>
    </row>
    <row r="21" spans="2:26" x14ac:dyDescent="0.2">
      <c r="Q21" s="16" t="s">
        <v>98</v>
      </c>
      <c r="V21" s="409"/>
      <c r="W21" s="409"/>
      <c r="X21" s="409"/>
      <c r="Y21" s="409"/>
    </row>
    <row r="23" spans="2:26" x14ac:dyDescent="0.2">
      <c r="B23" s="18" t="s">
        <v>125</v>
      </c>
      <c r="H23" s="22"/>
      <c r="I23" s="410"/>
      <c r="J23" s="411"/>
      <c r="K23" s="411"/>
      <c r="L23" s="411"/>
      <c r="M23" s="411"/>
      <c r="N23" s="411"/>
      <c r="O23" s="412"/>
    </row>
    <row r="25" spans="2:26" x14ac:dyDescent="0.2">
      <c r="B25" s="16" t="s">
        <v>126</v>
      </c>
    </row>
    <row r="27" spans="2:26" x14ac:dyDescent="0.2">
      <c r="B27" s="16" t="s">
        <v>127</v>
      </c>
    </row>
    <row r="28" spans="2:26" ht="25.5" customHeight="1" x14ac:dyDescent="0.2">
      <c r="B28" s="16" t="s">
        <v>152</v>
      </c>
    </row>
    <row r="29" spans="2:26" ht="25.5" customHeight="1" x14ac:dyDescent="0.2">
      <c r="B29" s="16" t="s">
        <v>153</v>
      </c>
    </row>
    <row r="30" spans="2:26" ht="5.85" customHeight="1" x14ac:dyDescent="0.2"/>
    <row r="31" spans="2:26" ht="25.5" customHeight="1" x14ac:dyDescent="0.2">
      <c r="B31" s="391" t="s">
        <v>46</v>
      </c>
      <c r="C31" s="392"/>
      <c r="D31" s="392"/>
      <c r="E31" s="392"/>
      <c r="F31" s="392"/>
      <c r="G31" s="392"/>
      <c r="H31" s="392"/>
      <c r="I31" s="392"/>
      <c r="J31" s="392"/>
      <c r="K31" s="392"/>
      <c r="L31" s="392"/>
      <c r="M31" s="392"/>
      <c r="N31" s="392"/>
      <c r="O31" s="392"/>
      <c r="P31" s="392"/>
      <c r="Q31" s="392"/>
      <c r="R31" s="392"/>
      <c r="S31" s="392"/>
      <c r="T31" s="393"/>
      <c r="U31" s="394">
        <f>Rechnung!U33</f>
        <v>0</v>
      </c>
      <c r="V31" s="394"/>
      <c r="W31" s="394"/>
      <c r="X31" s="394"/>
      <c r="Y31" s="394"/>
    </row>
    <row r="32" spans="2:26" ht="25.5" customHeight="1" x14ac:dyDescent="0.2">
      <c r="B32" s="391" t="s">
        <v>180</v>
      </c>
      <c r="C32" s="392"/>
      <c r="D32" s="392"/>
      <c r="E32" s="392"/>
      <c r="F32" s="392"/>
      <c r="G32" s="392"/>
      <c r="H32" s="392"/>
      <c r="I32" s="392"/>
      <c r="J32" s="392"/>
      <c r="K32" s="392"/>
      <c r="L32" s="392"/>
      <c r="M32" s="392"/>
      <c r="N32" s="392"/>
      <c r="O32" s="392"/>
      <c r="P32" s="392"/>
      <c r="Q32" s="392"/>
      <c r="R32" s="392"/>
      <c r="S32" s="392"/>
      <c r="T32" s="393"/>
      <c r="U32" s="394">
        <f>Rechnung!U35</f>
        <v>0</v>
      </c>
      <c r="V32" s="394"/>
      <c r="W32" s="394"/>
      <c r="X32" s="394"/>
      <c r="Y32" s="394"/>
    </row>
    <row r="33" spans="2:25" ht="25.5" customHeight="1" x14ac:dyDescent="0.2">
      <c r="B33" s="391" t="s">
        <v>47</v>
      </c>
      <c r="C33" s="392"/>
      <c r="D33" s="392"/>
      <c r="E33" s="392"/>
      <c r="F33" s="392"/>
      <c r="G33" s="392"/>
      <c r="H33" s="392"/>
      <c r="I33" s="392"/>
      <c r="J33" s="392"/>
      <c r="K33" s="392"/>
      <c r="L33" s="392"/>
      <c r="M33" s="392"/>
      <c r="N33" s="392"/>
      <c r="O33" s="392"/>
      <c r="P33" s="392"/>
      <c r="Q33" s="392"/>
      <c r="R33" s="392"/>
      <c r="S33" s="392"/>
      <c r="T33" s="393"/>
      <c r="U33" s="394" t="e">
        <f>Rechnung!#REF!</f>
        <v>#REF!</v>
      </c>
      <c r="V33" s="394"/>
      <c r="W33" s="394"/>
      <c r="X33" s="394"/>
      <c r="Y33" s="394"/>
    </row>
    <row r="34" spans="2:25" ht="25.5" customHeight="1" x14ac:dyDescent="0.2">
      <c r="B34" s="391" t="s">
        <v>48</v>
      </c>
      <c r="C34" s="392"/>
      <c r="D34" s="392"/>
      <c r="E34" s="392"/>
      <c r="F34" s="392"/>
      <c r="G34" s="392"/>
      <c r="H34" s="392"/>
      <c r="I34" s="392"/>
      <c r="J34" s="392"/>
      <c r="K34" s="392"/>
      <c r="L34" s="392"/>
      <c r="M34" s="392"/>
      <c r="N34" s="392"/>
      <c r="O34" s="392"/>
      <c r="P34" s="392"/>
      <c r="Q34" s="392"/>
      <c r="R34" s="392"/>
      <c r="S34" s="392"/>
      <c r="T34" s="393"/>
      <c r="U34" s="394">
        <v>80</v>
      </c>
      <c r="V34" s="394"/>
      <c r="W34" s="394"/>
      <c r="X34" s="394"/>
      <c r="Y34" s="394"/>
    </row>
    <row r="35" spans="2:25" ht="22.5" customHeight="1" x14ac:dyDescent="0.2">
      <c r="B35" s="391" t="s">
        <v>49</v>
      </c>
      <c r="C35" s="392"/>
      <c r="D35" s="392"/>
      <c r="E35" s="392"/>
      <c r="F35" s="392"/>
      <c r="G35" s="392"/>
      <c r="H35" s="392"/>
      <c r="I35" s="392"/>
      <c r="J35" s="392"/>
      <c r="K35" s="392"/>
      <c r="L35" s="392"/>
      <c r="M35" s="392"/>
      <c r="N35" s="392"/>
      <c r="O35" s="392"/>
      <c r="P35" s="392"/>
      <c r="Q35" s="392"/>
      <c r="R35" s="392"/>
      <c r="S35" s="392"/>
      <c r="T35" s="393"/>
      <c r="U35" s="394" t="e">
        <f>Rechnung!#REF!</f>
        <v>#REF!</v>
      </c>
      <c r="V35" s="394"/>
      <c r="W35" s="394"/>
      <c r="X35" s="394"/>
      <c r="Y35" s="394"/>
    </row>
    <row r="36" spans="2:25" ht="22.5" customHeight="1" x14ac:dyDescent="0.2">
      <c r="B36" s="391" t="s">
        <v>183</v>
      </c>
      <c r="C36" s="392"/>
      <c r="D36" s="392"/>
      <c r="E36" s="392"/>
      <c r="F36" s="392"/>
      <c r="G36" s="392"/>
      <c r="H36" s="392"/>
      <c r="I36" s="392"/>
      <c r="J36" s="392"/>
      <c r="K36" s="392"/>
      <c r="L36" s="392"/>
      <c r="M36" s="392"/>
      <c r="N36" s="392"/>
      <c r="O36" s="392"/>
      <c r="P36" s="392"/>
      <c r="Q36" s="392"/>
      <c r="R36" s="392"/>
      <c r="S36" s="392"/>
      <c r="T36" s="393"/>
      <c r="U36" s="395">
        <f>Rechnung!U39</f>
        <v>130</v>
      </c>
      <c r="V36" s="396"/>
      <c r="W36" s="396"/>
      <c r="X36" s="396"/>
      <c r="Y36" s="397"/>
    </row>
    <row r="37" spans="2:25" ht="22.5" customHeight="1" x14ac:dyDescent="0.2">
      <c r="B37" s="402" t="s">
        <v>184</v>
      </c>
      <c r="C37" s="403"/>
      <c r="D37" s="403"/>
      <c r="E37" s="403"/>
      <c r="F37" s="403"/>
      <c r="G37" s="403"/>
      <c r="H37" s="403"/>
      <c r="I37" s="403"/>
      <c r="J37" s="403"/>
      <c r="K37" s="403"/>
      <c r="L37" s="403"/>
      <c r="M37" s="403"/>
      <c r="N37" s="403"/>
      <c r="O37" s="403"/>
      <c r="P37" s="403"/>
      <c r="Q37" s="403"/>
      <c r="R37" s="403"/>
      <c r="S37" s="403"/>
      <c r="T37" s="404"/>
      <c r="U37" s="405" t="e">
        <f>U36+U35+U34+U33+U32+U31</f>
        <v>#REF!</v>
      </c>
      <c r="V37" s="406"/>
      <c r="W37" s="406"/>
      <c r="X37" s="406"/>
      <c r="Y37" s="407"/>
    </row>
    <row r="38" spans="2:25" ht="22.5" customHeight="1" x14ac:dyDescent="0.2">
      <c r="B38" s="391" t="s">
        <v>189</v>
      </c>
      <c r="C38" s="392"/>
      <c r="D38" s="392"/>
      <c r="E38" s="392"/>
      <c r="F38" s="392"/>
      <c r="G38" s="392"/>
      <c r="H38" s="392"/>
      <c r="I38" s="392"/>
      <c r="J38" s="392"/>
      <c r="K38" s="392"/>
      <c r="L38" s="392"/>
      <c r="M38" s="392"/>
      <c r="N38" s="392"/>
      <c r="O38" s="392"/>
      <c r="P38" s="392"/>
      <c r="Q38" s="392"/>
      <c r="R38" s="392"/>
      <c r="S38" s="392"/>
      <c r="T38" s="393"/>
      <c r="U38" s="395"/>
      <c r="V38" s="396"/>
      <c r="W38" s="396"/>
      <c r="X38" s="396"/>
      <c r="Y38" s="397"/>
    </row>
    <row r="39" spans="2:25" ht="22.5" customHeight="1" x14ac:dyDescent="0.2">
      <c r="B39" s="398" t="s">
        <v>184</v>
      </c>
      <c r="C39" s="399"/>
      <c r="D39" s="399"/>
      <c r="E39" s="399"/>
      <c r="F39" s="399"/>
      <c r="G39" s="399"/>
      <c r="H39" s="399"/>
      <c r="I39" s="399"/>
      <c r="J39" s="399"/>
      <c r="K39" s="399"/>
      <c r="L39" s="399"/>
      <c r="M39" s="399"/>
      <c r="N39" s="399"/>
      <c r="O39" s="399"/>
      <c r="P39" s="399"/>
      <c r="Q39" s="399"/>
      <c r="R39" s="399"/>
      <c r="S39" s="399"/>
      <c r="T39" s="400"/>
      <c r="U39" s="401" t="e">
        <f>SUM(U31:Y35)</f>
        <v>#REF!</v>
      </c>
      <c r="V39" s="401"/>
      <c r="W39" s="401"/>
      <c r="X39" s="401"/>
      <c r="Y39" s="401"/>
    </row>
    <row r="40" spans="2:25" ht="5.85" customHeight="1" x14ac:dyDescent="0.2"/>
    <row r="41" spans="2:25" x14ac:dyDescent="0.2">
      <c r="B41" s="16" t="s">
        <v>128</v>
      </c>
      <c r="N41" s="19"/>
      <c r="O41" s="19"/>
      <c r="P41" s="20"/>
      <c r="Q41" s="387" t="e">
        <f>(U39/119)*19</f>
        <v>#REF!</v>
      </c>
      <c r="R41" s="387"/>
      <c r="S41" s="387"/>
      <c r="T41" s="23"/>
      <c r="U41" s="16" t="s">
        <v>129</v>
      </c>
    </row>
    <row r="42" spans="2:25" ht="5.85" customHeight="1" x14ac:dyDescent="0.2"/>
    <row r="43" spans="2:25" ht="39.75" customHeight="1" x14ac:dyDescent="0.2">
      <c r="B43" s="388" t="s">
        <v>190</v>
      </c>
      <c r="C43" s="389"/>
      <c r="D43" s="389"/>
      <c r="E43" s="389"/>
      <c r="F43" s="389"/>
      <c r="G43" s="389"/>
      <c r="H43" s="389"/>
      <c r="I43" s="389"/>
      <c r="J43" s="389"/>
      <c r="K43" s="389"/>
      <c r="L43" s="389"/>
      <c r="M43" s="389"/>
      <c r="N43" s="389"/>
      <c r="O43" s="389"/>
      <c r="P43" s="389"/>
      <c r="Q43" s="389"/>
      <c r="R43" s="389"/>
      <c r="S43" s="389"/>
      <c r="T43" s="389"/>
      <c r="U43" s="389"/>
      <c r="V43" s="389"/>
      <c r="W43" s="389"/>
      <c r="X43" s="389"/>
      <c r="Y43" s="390"/>
    </row>
    <row r="44" spans="2:25" x14ac:dyDescent="0.2">
      <c r="B44" s="16" t="s">
        <v>154</v>
      </c>
    </row>
    <row r="46" spans="2:25" x14ac:dyDescent="0.2">
      <c r="B46" s="16" t="s">
        <v>155</v>
      </c>
    </row>
    <row r="50" spans="2:2" x14ac:dyDescent="0.2">
      <c r="B50" s="16" t="s">
        <v>58</v>
      </c>
    </row>
  </sheetData>
  <sheetProtection password="CC3D" sheet="1" objects="1" scenarios="1"/>
  <mergeCells count="43">
    <mergeCell ref="B14:K14"/>
    <mergeCell ref="Q14:Z14"/>
    <mergeCell ref="Q3:Z3"/>
    <mergeCell ref="Q4:Z4"/>
    <mergeCell ref="Q5:Z5"/>
    <mergeCell ref="Q6:Z6"/>
    <mergeCell ref="Q7:Z7"/>
    <mergeCell ref="Q8:Z8"/>
    <mergeCell ref="Q9:Z9"/>
    <mergeCell ref="Q10:Z10"/>
    <mergeCell ref="Q11:Z11"/>
    <mergeCell ref="Q12:Z12"/>
    <mergeCell ref="Q13:Z13"/>
    <mergeCell ref="B15:K15"/>
    <mergeCell ref="Q15:Z15"/>
    <mergeCell ref="B16:K16"/>
    <mergeCell ref="Q16:Z16"/>
    <mergeCell ref="B17:K17"/>
    <mergeCell ref="Q17:Z17"/>
    <mergeCell ref="Q18:Z18"/>
    <mergeCell ref="Q19:Z19"/>
    <mergeCell ref="V21:Y21"/>
    <mergeCell ref="I23:O23"/>
    <mergeCell ref="B31:T31"/>
    <mergeCell ref="U31:Y31"/>
    <mergeCell ref="B32:T32"/>
    <mergeCell ref="U32:Y32"/>
    <mergeCell ref="B33:T33"/>
    <mergeCell ref="U33:Y33"/>
    <mergeCell ref="B34:T34"/>
    <mergeCell ref="U34:Y34"/>
    <mergeCell ref="Q41:S41"/>
    <mergeCell ref="B43:Y43"/>
    <mergeCell ref="B35:T35"/>
    <mergeCell ref="U35:Y35"/>
    <mergeCell ref="B36:T36"/>
    <mergeCell ref="U36:Y36"/>
    <mergeCell ref="B39:T39"/>
    <mergeCell ref="U39:Y39"/>
    <mergeCell ref="B37:T37"/>
    <mergeCell ref="U37:Y37"/>
    <mergeCell ref="U38:Y38"/>
    <mergeCell ref="B38:T38"/>
  </mergeCells>
  <pageMargins left="0.70866141732283472" right="0.39370078740157483" top="0.39370078740157483" bottom="0.39370078740157483" header="0.31496062992125984" footer="0.31496062992125984"/>
  <pageSetup paperSize="9" orientation="portrait" r:id="rId1"/>
  <headerFooter>
    <oddFooter>&amp;L&amp;"Verdana,Standard"&amp;7just-camping.com
Florian Schörner
Angerstraße 12a 
95497 Goldkronach &amp;C&amp;"Verdana,Standard"&amp;7Tel.: 0173-6372543 
Tel.: 09208-5479920
Fax: 09208-5479921 
info@just-camping.com&amp;R&amp;"Verdana,Standard"&amp;7Seite &amp;P von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34"/>
  <sheetViews>
    <sheetView view="pageLayout" topLeftCell="A5" zoomScaleNormal="100" workbookViewId="0">
      <selection activeCell="AB24" sqref="A24:AB26"/>
    </sheetView>
  </sheetViews>
  <sheetFormatPr baseColWidth="10" defaultColWidth="3.28515625" defaultRowHeight="10.5" x14ac:dyDescent="0.15"/>
  <cols>
    <col min="1" max="16384" width="3.28515625" style="2"/>
  </cols>
  <sheetData>
    <row r="1" spans="1:27" ht="24.95" customHeight="1" x14ac:dyDescent="0.25">
      <c r="A1" s="418" t="s">
        <v>139</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20"/>
    </row>
    <row r="2" spans="1:27" ht="15" customHeight="1" x14ac:dyDescent="0.2">
      <c r="A2" s="4"/>
      <c r="B2" s="4"/>
      <c r="C2" s="6"/>
      <c r="D2" s="6"/>
      <c r="E2" s="6"/>
      <c r="F2" s="6"/>
      <c r="G2" s="6"/>
      <c r="H2" s="6"/>
      <c r="I2" s="6"/>
      <c r="J2" s="6"/>
      <c r="K2" s="6"/>
      <c r="L2" s="6"/>
      <c r="M2" s="6"/>
      <c r="N2" s="6"/>
      <c r="O2" s="6"/>
      <c r="P2" s="6"/>
      <c r="Q2" s="6"/>
      <c r="R2" s="6"/>
      <c r="S2" s="6"/>
      <c r="T2" s="6"/>
      <c r="U2" s="6"/>
      <c r="V2" s="6"/>
      <c r="W2" s="6"/>
      <c r="X2" s="6"/>
      <c r="Y2" s="6"/>
      <c r="Z2" s="6"/>
      <c r="AA2" s="6"/>
    </row>
    <row r="3" spans="1:27" ht="54" customHeight="1" x14ac:dyDescent="0.15">
      <c r="A3" s="417" t="s">
        <v>156</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row>
    <row r="4" spans="1:27" ht="32.25" customHeight="1" x14ac:dyDescent="0.15">
      <c r="A4" s="417" t="s">
        <v>259</v>
      </c>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row>
    <row r="5" spans="1:27" ht="15" customHeight="1" x14ac:dyDescent="0.15">
      <c r="A5" s="15"/>
      <c r="B5" s="15"/>
      <c r="C5" s="15"/>
      <c r="D5" s="15"/>
      <c r="E5" s="15"/>
      <c r="F5" s="15"/>
      <c r="G5" s="15"/>
      <c r="H5" s="15"/>
      <c r="I5" s="15"/>
      <c r="J5" s="15"/>
      <c r="K5" s="15"/>
      <c r="L5" s="15"/>
      <c r="M5" s="15"/>
      <c r="N5" s="15"/>
      <c r="O5" s="15"/>
      <c r="P5" s="15"/>
      <c r="Q5" s="15"/>
      <c r="R5" s="15"/>
      <c r="S5" s="15"/>
      <c r="T5" s="15"/>
      <c r="U5" s="15"/>
      <c r="V5" s="15"/>
      <c r="W5" s="15"/>
      <c r="X5" s="15"/>
      <c r="Y5" s="15"/>
      <c r="Z5" s="15"/>
      <c r="AA5" s="15"/>
    </row>
    <row r="6" spans="1:27" ht="15" customHeight="1" x14ac:dyDescent="0.2">
      <c r="A6" s="4"/>
      <c r="B6" s="4"/>
      <c r="C6" s="6"/>
      <c r="D6" s="6"/>
      <c r="E6" s="6"/>
      <c r="F6" s="6"/>
      <c r="G6" s="6"/>
      <c r="H6" s="6"/>
      <c r="I6" s="6"/>
      <c r="J6" s="6"/>
      <c r="K6" s="6"/>
      <c r="L6" s="6"/>
      <c r="M6" s="6"/>
      <c r="N6" s="6"/>
      <c r="O6" s="6"/>
      <c r="P6" s="6"/>
      <c r="Q6" s="6"/>
      <c r="R6" s="6"/>
      <c r="S6" s="6"/>
      <c r="T6" s="6"/>
      <c r="U6" s="6"/>
      <c r="V6" s="6"/>
      <c r="W6" s="6"/>
      <c r="X6" s="6"/>
      <c r="Y6" s="6"/>
      <c r="Z6" s="6"/>
      <c r="AA6" s="6"/>
    </row>
    <row r="7" spans="1:27" ht="15" customHeight="1" x14ac:dyDescent="0.2">
      <c r="C7" s="7" t="s">
        <v>140</v>
      </c>
      <c r="D7" s="7"/>
      <c r="E7" s="7"/>
      <c r="F7" s="7"/>
      <c r="G7" s="7"/>
      <c r="H7" s="1"/>
      <c r="I7" s="1"/>
      <c r="J7" s="1"/>
      <c r="K7" s="1"/>
      <c r="L7" s="1"/>
      <c r="M7" s="1"/>
      <c r="N7" s="1"/>
      <c r="O7" s="1"/>
      <c r="P7" s="1"/>
      <c r="Q7" s="1"/>
      <c r="R7" s="1"/>
      <c r="S7" s="1"/>
      <c r="T7" s="1"/>
      <c r="U7" s="1"/>
      <c r="V7" s="1"/>
      <c r="W7" s="1"/>
      <c r="X7" s="1"/>
      <c r="Y7" s="1"/>
      <c r="Z7" s="1"/>
      <c r="AA7" s="1"/>
    </row>
    <row r="8" spans="1:27" ht="15" customHeight="1" x14ac:dyDescent="0.2">
      <c r="C8" s="7"/>
      <c r="D8" s="7"/>
      <c r="E8" s="7"/>
      <c r="F8" s="7"/>
      <c r="G8" s="7"/>
      <c r="H8" s="1"/>
      <c r="I8" s="1"/>
      <c r="J8" s="1"/>
      <c r="K8" s="1"/>
      <c r="L8" s="1"/>
      <c r="M8" s="1"/>
      <c r="N8" s="1"/>
      <c r="O8" s="1"/>
      <c r="P8" s="1"/>
      <c r="Q8" s="1"/>
      <c r="R8" s="1"/>
      <c r="S8" s="1"/>
      <c r="T8" s="1"/>
      <c r="U8" s="1"/>
      <c r="V8" s="1"/>
      <c r="W8" s="1"/>
      <c r="X8" s="1"/>
      <c r="Y8" s="1"/>
      <c r="Z8" s="1"/>
      <c r="AA8" s="1"/>
    </row>
    <row r="9" spans="1:27" ht="15" customHeight="1" x14ac:dyDescent="0.2">
      <c r="C9" s="424">
        <f>Mietvertrag!$G$7</f>
        <v>0</v>
      </c>
      <c r="D9" s="424"/>
      <c r="E9" s="424"/>
      <c r="F9" s="424"/>
      <c r="G9" s="424"/>
      <c r="H9" s="425">
        <f>Mietvertrag!$G$6</f>
        <v>0</v>
      </c>
      <c r="I9" s="425"/>
      <c r="J9" s="425"/>
      <c r="K9" s="425"/>
      <c r="L9" s="425"/>
      <c r="M9" s="1"/>
      <c r="N9" s="1"/>
      <c r="O9" s="1"/>
      <c r="P9" s="1"/>
      <c r="Q9" s="1"/>
      <c r="R9" s="1"/>
      <c r="S9" s="1"/>
      <c r="T9" s="1"/>
      <c r="U9" s="1"/>
      <c r="V9" s="1"/>
      <c r="W9" s="1"/>
      <c r="X9" s="1"/>
      <c r="Y9" s="1"/>
      <c r="Z9" s="1"/>
      <c r="AA9" s="1"/>
    </row>
    <row r="10" spans="1:27" ht="15" customHeight="1" x14ac:dyDescent="0.2">
      <c r="C10" s="424">
        <f>Mietvertrag!$L$7</f>
        <v>0</v>
      </c>
      <c r="D10" s="424"/>
      <c r="E10" s="424"/>
      <c r="F10" s="424"/>
      <c r="G10" s="424"/>
      <c r="H10" s="425">
        <f>Mietvertrag!$L$6</f>
        <v>0</v>
      </c>
      <c r="I10" s="425"/>
      <c r="J10" s="425"/>
      <c r="K10" s="425"/>
      <c r="L10" s="425"/>
      <c r="M10" s="1"/>
      <c r="N10" s="1"/>
      <c r="O10" s="1"/>
      <c r="P10" s="1"/>
      <c r="Q10" s="1"/>
      <c r="R10" s="1"/>
      <c r="S10" s="1"/>
      <c r="T10" s="1"/>
      <c r="U10" s="1"/>
      <c r="V10" s="1"/>
      <c r="W10" s="1"/>
      <c r="X10" s="1"/>
      <c r="Y10" s="1"/>
      <c r="Z10" s="1"/>
      <c r="AA10" s="1"/>
    </row>
    <row r="11" spans="1:27" ht="15" customHeight="1" x14ac:dyDescent="0.2">
      <c r="C11" s="424">
        <f>Mietvertrag!$Q$7</f>
        <v>0</v>
      </c>
      <c r="D11" s="424"/>
      <c r="E11" s="424"/>
      <c r="F11" s="424"/>
      <c r="G11" s="424"/>
      <c r="H11" s="425">
        <f>Mietvertrag!$Q$6</f>
        <v>0</v>
      </c>
      <c r="I11" s="425"/>
      <c r="J11" s="425"/>
      <c r="K11" s="425"/>
      <c r="L11" s="425"/>
      <c r="M11" s="1"/>
      <c r="N11" s="1"/>
      <c r="O11" s="1"/>
      <c r="P11" s="1"/>
      <c r="Q11" s="1"/>
      <c r="R11" s="1"/>
      <c r="S11" s="1"/>
      <c r="T11" s="1"/>
      <c r="U11" s="1"/>
      <c r="V11" s="1"/>
      <c r="W11" s="1"/>
      <c r="X11" s="1"/>
      <c r="Y11" s="1"/>
      <c r="Z11" s="1"/>
      <c r="AA11" s="1"/>
    </row>
    <row r="12" spans="1:27" ht="15" customHeight="1" x14ac:dyDescent="0.2">
      <c r="C12" s="424">
        <f>Mietvertrag!$V$7</f>
        <v>0</v>
      </c>
      <c r="D12" s="424"/>
      <c r="E12" s="424"/>
      <c r="F12" s="424"/>
      <c r="G12" s="424"/>
      <c r="H12" s="425">
        <f>Mietvertrag!$V$6</f>
        <v>0</v>
      </c>
      <c r="I12" s="425"/>
      <c r="J12" s="425"/>
      <c r="K12" s="425"/>
      <c r="L12" s="425"/>
      <c r="M12" s="1"/>
      <c r="N12" s="1"/>
      <c r="O12" s="1"/>
      <c r="P12" s="1"/>
      <c r="Q12" s="1"/>
      <c r="R12" s="1"/>
      <c r="S12" s="1"/>
      <c r="T12" s="1"/>
      <c r="U12" s="1"/>
      <c r="V12" s="1"/>
      <c r="W12" s="1"/>
      <c r="X12" s="1"/>
      <c r="Y12" s="1"/>
      <c r="Z12" s="1"/>
      <c r="AA12" s="1"/>
    </row>
    <row r="13" spans="1:27" ht="15" customHeight="1" x14ac:dyDescent="0.2">
      <c r="C13" s="7"/>
      <c r="D13" s="7"/>
      <c r="E13" s="7"/>
      <c r="F13" s="7"/>
      <c r="G13" s="7"/>
      <c r="H13" s="1"/>
      <c r="I13" s="1"/>
      <c r="J13" s="1"/>
      <c r="K13" s="1"/>
      <c r="L13" s="1"/>
      <c r="M13" s="1"/>
      <c r="N13" s="1"/>
      <c r="O13" s="1"/>
      <c r="P13" s="1"/>
      <c r="Q13" s="1"/>
      <c r="R13" s="1"/>
      <c r="S13" s="1"/>
      <c r="T13" s="1"/>
      <c r="U13" s="1"/>
      <c r="V13" s="1"/>
      <c r="W13" s="1"/>
      <c r="X13" s="1"/>
      <c r="Y13" s="1"/>
      <c r="Z13" s="1"/>
      <c r="AA13" s="1"/>
    </row>
    <row r="14" spans="1:27" ht="15" customHeight="1" x14ac:dyDescent="0.2">
      <c r="C14" s="7" t="s">
        <v>146</v>
      </c>
      <c r="D14" s="7"/>
      <c r="E14" s="7"/>
      <c r="F14" s="7"/>
      <c r="G14" s="7"/>
      <c r="H14" s="1"/>
      <c r="I14" s="1"/>
      <c r="J14" s="1"/>
      <c r="K14" s="1"/>
      <c r="L14" s="1"/>
      <c r="M14" s="1"/>
      <c r="N14" s="1"/>
      <c r="O14" s="1"/>
      <c r="P14" s="1"/>
      <c r="Q14" s="1"/>
      <c r="R14" s="1"/>
      <c r="S14" s="1"/>
      <c r="T14" s="1"/>
      <c r="U14" s="1"/>
      <c r="V14" s="1"/>
      <c r="W14" s="1"/>
      <c r="X14" s="1"/>
      <c r="Y14" s="1"/>
      <c r="Z14" s="1"/>
      <c r="AA14" s="1"/>
    </row>
    <row r="15" spans="1:27" ht="15" customHeight="1" x14ac:dyDescent="0.2">
      <c r="C15" s="8"/>
      <c r="D15" s="7"/>
      <c r="E15" s="7"/>
      <c r="F15" s="7"/>
      <c r="G15" s="7"/>
      <c r="H15" s="1"/>
      <c r="I15" s="1"/>
      <c r="J15" s="1"/>
      <c r="K15" s="1"/>
      <c r="L15" s="1"/>
      <c r="M15" s="1"/>
      <c r="N15" s="1"/>
      <c r="O15" s="1"/>
      <c r="P15" s="1"/>
      <c r="Q15" s="1"/>
      <c r="R15" s="1"/>
      <c r="S15" s="1"/>
      <c r="T15" s="1"/>
      <c r="U15" s="1"/>
      <c r="V15" s="1"/>
      <c r="W15" s="1"/>
      <c r="X15" s="1"/>
      <c r="Y15" s="1"/>
      <c r="Z15" s="1"/>
      <c r="AA15" s="1"/>
    </row>
    <row r="16" spans="1:27" ht="15" customHeight="1" x14ac:dyDescent="0.2">
      <c r="C16" s="8"/>
      <c r="D16" s="7"/>
      <c r="E16" s="7"/>
      <c r="F16" s="7"/>
      <c r="G16" s="7"/>
      <c r="H16" s="1"/>
      <c r="I16" s="1"/>
      <c r="J16" s="1"/>
      <c r="K16" s="1"/>
      <c r="L16" s="1"/>
      <c r="M16" s="1"/>
      <c r="N16" s="1"/>
      <c r="O16" s="1"/>
      <c r="P16" s="1"/>
      <c r="Q16" s="1"/>
      <c r="R16" s="1"/>
      <c r="S16" s="1"/>
      <c r="T16" s="1"/>
      <c r="U16" s="1"/>
      <c r="V16" s="1"/>
      <c r="W16" s="1"/>
      <c r="X16" s="1"/>
      <c r="Y16" s="1"/>
      <c r="Z16" s="1"/>
      <c r="AA16" s="1"/>
    </row>
    <row r="17" spans="1:28" ht="15" customHeight="1" x14ac:dyDescent="0.2">
      <c r="B17" s="5"/>
      <c r="C17" s="14"/>
      <c r="D17" s="9"/>
      <c r="E17" s="7" t="s">
        <v>147</v>
      </c>
      <c r="F17" s="7"/>
      <c r="G17" s="7"/>
      <c r="H17" s="1"/>
      <c r="I17" s="1"/>
      <c r="J17" s="1"/>
      <c r="K17" s="1"/>
      <c r="L17" s="1"/>
      <c r="M17" s="1"/>
      <c r="N17" s="1"/>
      <c r="O17" s="1"/>
      <c r="P17" s="1"/>
      <c r="Q17" s="1"/>
      <c r="R17" s="1"/>
      <c r="S17" s="1"/>
      <c r="T17" s="1"/>
      <c r="U17" s="1"/>
      <c r="V17" s="1"/>
      <c r="W17" s="1"/>
      <c r="X17" s="1"/>
      <c r="Y17" s="1"/>
      <c r="Z17" s="1"/>
      <c r="AA17" s="1"/>
    </row>
    <row r="18" spans="1:28" ht="15" customHeight="1" x14ac:dyDescent="0.2">
      <c r="C18" s="10"/>
      <c r="D18" s="7"/>
      <c r="E18" s="7"/>
      <c r="F18" s="7"/>
      <c r="G18" s="7"/>
      <c r="H18" s="1"/>
      <c r="I18" s="1"/>
      <c r="J18" s="1"/>
      <c r="K18" s="1"/>
      <c r="L18" s="1"/>
      <c r="M18" s="1"/>
      <c r="N18" s="1"/>
      <c r="O18" s="1"/>
      <c r="P18" s="1"/>
      <c r="Q18" s="1"/>
      <c r="R18" s="1"/>
      <c r="S18" s="1"/>
      <c r="T18" s="1"/>
      <c r="U18" s="1"/>
      <c r="V18" s="1"/>
      <c r="W18" s="1"/>
      <c r="X18" s="1"/>
      <c r="Y18" s="1"/>
      <c r="Z18" s="1"/>
      <c r="AA18" s="1"/>
    </row>
    <row r="19" spans="1:28" ht="15" customHeight="1" x14ac:dyDescent="0.2">
      <c r="C19" s="7"/>
      <c r="D19" s="7"/>
      <c r="E19" s="7" t="s">
        <v>148</v>
      </c>
      <c r="F19" s="7"/>
      <c r="G19" s="7"/>
      <c r="H19" s="1"/>
      <c r="I19" s="1"/>
      <c r="J19" s="1"/>
      <c r="K19" s="1"/>
      <c r="L19" s="1"/>
      <c r="M19" s="1"/>
      <c r="N19" s="1"/>
      <c r="O19" s="1"/>
      <c r="P19" s="1"/>
      <c r="Q19" s="1"/>
      <c r="R19" s="1"/>
      <c r="S19" s="1"/>
      <c r="T19" s="1"/>
      <c r="U19" s="1"/>
      <c r="V19" s="1"/>
      <c r="W19" s="1"/>
      <c r="X19" s="1"/>
      <c r="Y19" s="1"/>
      <c r="Z19" s="1"/>
      <c r="AA19" s="1"/>
    </row>
    <row r="20" spans="1:28" ht="15" customHeight="1" x14ac:dyDescent="0.2">
      <c r="C20" s="8"/>
      <c r="D20" s="7"/>
      <c r="E20" s="7"/>
      <c r="F20" s="7"/>
      <c r="G20" s="7"/>
      <c r="H20" s="1"/>
      <c r="I20" s="1"/>
      <c r="J20" s="1"/>
      <c r="K20" s="1"/>
      <c r="L20" s="1"/>
      <c r="M20" s="1"/>
      <c r="N20" s="1"/>
      <c r="O20" s="1"/>
      <c r="P20" s="1"/>
      <c r="Q20" s="1"/>
      <c r="R20" s="1"/>
      <c r="S20" s="1"/>
      <c r="T20" s="1"/>
      <c r="U20" s="1"/>
      <c r="V20" s="1"/>
      <c r="W20" s="1"/>
      <c r="X20" s="1"/>
      <c r="Y20" s="1"/>
      <c r="Z20" s="1"/>
      <c r="AA20" s="1"/>
    </row>
    <row r="21" spans="1:28" ht="15" customHeight="1" x14ac:dyDescent="0.2">
      <c r="B21" s="5"/>
      <c r="C21" s="14"/>
      <c r="D21" s="9"/>
      <c r="E21" s="7" t="s">
        <v>151</v>
      </c>
      <c r="F21" s="7"/>
      <c r="G21" s="7"/>
      <c r="H21" s="1"/>
      <c r="I21" s="1"/>
      <c r="J21" s="1"/>
      <c r="K21" s="1"/>
      <c r="L21" s="1"/>
      <c r="M21" s="1"/>
      <c r="N21" s="1"/>
      <c r="O21" s="1"/>
      <c r="P21" s="1"/>
      <c r="Q21" s="1"/>
      <c r="R21" s="1"/>
      <c r="S21" s="1"/>
      <c r="T21" s="1"/>
      <c r="U21" s="1"/>
      <c r="V21" s="1"/>
      <c r="W21" s="1"/>
      <c r="X21" s="1"/>
      <c r="Y21" s="1"/>
      <c r="Z21" s="1"/>
      <c r="AA21" s="1"/>
    </row>
    <row r="22" spans="1:28" ht="15" customHeight="1" x14ac:dyDescent="0.2">
      <c r="C22" s="10"/>
      <c r="D22" s="7"/>
      <c r="E22" s="7"/>
      <c r="F22" s="7"/>
      <c r="G22" s="7"/>
      <c r="H22" s="1"/>
      <c r="I22" s="1"/>
      <c r="J22" s="1"/>
      <c r="K22" s="1"/>
      <c r="L22" s="1"/>
      <c r="M22" s="1"/>
      <c r="N22" s="1"/>
      <c r="O22" s="1"/>
      <c r="P22" s="1"/>
      <c r="Q22" s="1"/>
      <c r="R22" s="1"/>
      <c r="S22" s="1"/>
      <c r="T22" s="1"/>
      <c r="U22" s="1"/>
      <c r="V22" s="1"/>
      <c r="W22" s="1"/>
      <c r="X22" s="1"/>
      <c r="Y22" s="1"/>
      <c r="Z22" s="1"/>
      <c r="AA22" s="1"/>
    </row>
    <row r="23" spans="1:28" ht="15" customHeight="1" x14ac:dyDescent="0.2">
      <c r="C23" s="7" t="s">
        <v>150</v>
      </c>
      <c r="D23" s="7"/>
      <c r="E23" s="7"/>
      <c r="F23" s="7"/>
      <c r="G23" s="7"/>
      <c r="H23" s="1"/>
      <c r="I23" s="1"/>
      <c r="J23" s="1"/>
      <c r="K23" s="1"/>
      <c r="L23" s="1"/>
      <c r="M23" s="1"/>
      <c r="N23" s="1"/>
      <c r="O23" s="1"/>
      <c r="P23" s="1"/>
      <c r="Q23" s="1"/>
      <c r="R23" s="1"/>
      <c r="S23" s="1"/>
      <c r="T23" s="1"/>
      <c r="U23" s="1"/>
      <c r="V23" s="1"/>
      <c r="W23" s="1"/>
      <c r="X23" s="1"/>
      <c r="Y23" s="1"/>
      <c r="Z23" s="1"/>
      <c r="AA23" s="1"/>
    </row>
    <row r="24" spans="1:28" ht="15" customHeight="1" x14ac:dyDescent="0.2">
      <c r="C24" s="7"/>
      <c r="D24" s="7"/>
      <c r="E24" s="7"/>
      <c r="F24" s="7"/>
      <c r="G24" s="7"/>
      <c r="H24" s="1"/>
      <c r="I24" s="1"/>
      <c r="J24" s="1"/>
      <c r="K24" s="1"/>
      <c r="L24" s="1"/>
      <c r="M24" s="1"/>
      <c r="N24" s="1"/>
      <c r="O24" s="1"/>
      <c r="P24" s="1"/>
      <c r="Q24" s="1"/>
      <c r="R24" s="1"/>
      <c r="S24" s="1"/>
      <c r="T24" s="1"/>
      <c r="U24" s="1"/>
      <c r="V24" s="1"/>
      <c r="W24" s="1"/>
      <c r="X24" s="1"/>
      <c r="Y24" s="1"/>
      <c r="Z24" s="1"/>
      <c r="AA24" s="1"/>
    </row>
    <row r="25" spans="1:28" ht="15" customHeight="1" x14ac:dyDescent="0.2">
      <c r="C25" s="7"/>
      <c r="D25" s="7"/>
      <c r="E25" s="7"/>
      <c r="F25" s="7"/>
      <c r="G25" s="7"/>
      <c r="H25" s="1"/>
      <c r="I25" s="1"/>
      <c r="J25" s="1"/>
      <c r="K25" s="1"/>
      <c r="L25" s="1"/>
      <c r="M25" s="1"/>
      <c r="N25" s="1"/>
      <c r="O25" s="1"/>
      <c r="P25" s="1"/>
      <c r="Q25" s="1"/>
      <c r="R25" s="1"/>
      <c r="S25" s="1"/>
      <c r="T25" s="1"/>
      <c r="U25" s="1"/>
      <c r="V25" s="1"/>
      <c r="W25" s="1"/>
      <c r="X25" s="1"/>
      <c r="Y25" s="1"/>
      <c r="Z25" s="1"/>
      <c r="AA25" s="1"/>
    </row>
    <row r="26" spans="1:28" ht="27.75" customHeight="1" x14ac:dyDescent="0.15">
      <c r="A26" s="417" t="s">
        <v>260</v>
      </c>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row>
    <row r="27" spans="1:28" ht="15" customHeight="1" x14ac:dyDescent="0.2">
      <c r="C27" s="7"/>
      <c r="D27" s="7"/>
      <c r="E27" s="7"/>
      <c r="F27" s="7"/>
      <c r="G27" s="7"/>
      <c r="H27" s="1"/>
      <c r="I27" s="1"/>
      <c r="J27" s="1"/>
      <c r="K27" s="1"/>
      <c r="L27" s="1"/>
      <c r="M27" s="1"/>
      <c r="N27" s="1"/>
      <c r="O27" s="1"/>
      <c r="P27" s="1"/>
      <c r="Q27" s="1"/>
      <c r="R27" s="1"/>
      <c r="S27" s="1"/>
      <c r="T27" s="1"/>
      <c r="U27" s="1"/>
      <c r="V27" s="1"/>
      <c r="W27" s="1"/>
      <c r="X27" s="1"/>
      <c r="Y27" s="1"/>
      <c r="Z27" s="1"/>
      <c r="AA27" s="1"/>
    </row>
    <row r="28" spans="1:28" ht="31.5" customHeight="1" x14ac:dyDescent="0.15">
      <c r="A28" s="426" t="s">
        <v>149</v>
      </c>
      <c r="B28" s="427"/>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8"/>
    </row>
    <row r="29" spans="1:28" ht="31.5" customHeight="1" x14ac:dyDescent="0.2">
      <c r="A29" s="3"/>
      <c r="C29" s="11"/>
      <c r="D29" s="11"/>
      <c r="E29" s="11"/>
      <c r="F29" s="11"/>
      <c r="G29" s="11"/>
      <c r="H29" s="11"/>
      <c r="I29" s="11"/>
      <c r="J29" s="11"/>
      <c r="K29" s="11"/>
      <c r="L29" s="11"/>
      <c r="M29" s="11"/>
      <c r="N29" s="11"/>
      <c r="O29" s="11"/>
      <c r="P29" s="11"/>
      <c r="Q29" s="11"/>
      <c r="R29" s="11"/>
      <c r="S29" s="11"/>
      <c r="T29" s="11"/>
      <c r="U29" s="11"/>
      <c r="V29" s="11"/>
      <c r="W29" s="11"/>
      <c r="X29" s="11"/>
      <c r="Y29" s="11"/>
      <c r="Z29" s="12"/>
      <c r="AA29" s="13"/>
    </row>
    <row r="30" spans="1:28" ht="28.35" customHeight="1" x14ac:dyDescent="0.2">
      <c r="C30" s="421"/>
      <c r="D30" s="421"/>
      <c r="E30" s="421"/>
      <c r="F30" s="421"/>
      <c r="G30" s="421"/>
      <c r="H30" s="1" t="s">
        <v>99</v>
      </c>
      <c r="I30" s="1"/>
      <c r="J30" s="422"/>
      <c r="K30" s="422"/>
      <c r="L30" s="422"/>
      <c r="M30" s="422"/>
      <c r="N30" s="1"/>
      <c r="O30" s="1"/>
      <c r="P30" s="423"/>
      <c r="Q30" s="423"/>
      <c r="R30" s="423"/>
      <c r="S30" s="423"/>
      <c r="T30" s="423"/>
      <c r="U30" s="423"/>
      <c r="V30" s="423"/>
      <c r="W30" s="423"/>
      <c r="X30" s="423"/>
      <c r="Y30" s="423"/>
      <c r="Z30" s="423"/>
      <c r="AA30" s="423"/>
    </row>
    <row r="31" spans="1:28" ht="15" customHeight="1" x14ac:dyDescent="0.2">
      <c r="C31" s="6"/>
      <c r="D31" s="6"/>
      <c r="E31" s="6"/>
      <c r="F31" s="6"/>
      <c r="G31" s="6"/>
      <c r="H31" s="1"/>
      <c r="I31" s="1"/>
      <c r="J31" s="6"/>
      <c r="K31" s="6"/>
      <c r="L31" s="6"/>
      <c r="M31" s="6"/>
      <c r="N31" s="1"/>
      <c r="O31" s="1"/>
      <c r="P31" s="6" t="s">
        <v>100</v>
      </c>
      <c r="Q31" s="6"/>
      <c r="R31" s="6"/>
      <c r="S31" s="6"/>
      <c r="T31" s="6"/>
      <c r="U31" s="6"/>
      <c r="V31" s="6"/>
      <c r="W31" s="6"/>
      <c r="X31" s="6"/>
      <c r="Y31" s="6"/>
      <c r="Z31" s="6"/>
      <c r="AA31" s="6"/>
    </row>
    <row r="32" spans="1:28" ht="15" customHeight="1" x14ac:dyDescent="0.15"/>
    <row r="33" ht="15" customHeight="1" x14ac:dyDescent="0.15"/>
    <row r="34" ht="15" customHeight="1" x14ac:dyDescent="0.15"/>
  </sheetData>
  <sheetProtection algorithmName="SHA-512" hashValue="y8DwFZfEaDiHSJOgSo9Vab9NcEH8XTliBmRo5SMsEs5wFggrFkdCsyM+GlUtjHMMjQ6pTQ8H3bp/owJV29RWEg==" saltValue="yiHhkSZNeZtvH+kksMSHHg==" spinCount="100000" sheet="1" objects="1" scenarios="1"/>
  <mergeCells count="16">
    <mergeCell ref="A4:AA4"/>
    <mergeCell ref="A1:AA1"/>
    <mergeCell ref="A3:AA3"/>
    <mergeCell ref="A26:AB26"/>
    <mergeCell ref="C30:G30"/>
    <mergeCell ref="J30:M30"/>
    <mergeCell ref="P30:AA30"/>
    <mergeCell ref="C9:G9"/>
    <mergeCell ref="C10:G10"/>
    <mergeCell ref="C11:G11"/>
    <mergeCell ref="C12:G12"/>
    <mergeCell ref="H9:L9"/>
    <mergeCell ref="H10:L10"/>
    <mergeCell ref="H11:L11"/>
    <mergeCell ref="H12:L12"/>
    <mergeCell ref="A28:AB28"/>
  </mergeCells>
  <pageMargins left="0.70866141732283472" right="0.19685039370078741" top="0.39370078740157483" bottom="0.98425196850393704" header="0.31496062992125984" footer="0.31496062992125984"/>
  <pageSetup paperSize="9" orientation="portrait" r:id="rId1"/>
  <headerFooter>
    <oddFooter>&amp;R&amp;"Verdana,Standard"&amp;7Seite &amp;P von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50"/>
  <sheetViews>
    <sheetView view="pageLayout" topLeftCell="A33" zoomScaleNormal="100" workbookViewId="0">
      <selection activeCell="A53" sqref="A53"/>
    </sheetView>
  </sheetViews>
  <sheetFormatPr baseColWidth="10" defaultColWidth="2.85546875" defaultRowHeight="15" x14ac:dyDescent="0.25"/>
  <sheetData>
    <row r="1" spans="1:2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row>
    <row r="2" spans="1:27" x14ac:dyDescent="0.25">
      <c r="A2" s="16"/>
      <c r="B2" s="16"/>
      <c r="C2" s="16"/>
      <c r="D2" s="16"/>
      <c r="E2" s="16"/>
      <c r="F2" s="16"/>
      <c r="G2" s="16"/>
      <c r="H2" s="16"/>
      <c r="I2" s="16"/>
      <c r="J2" s="16"/>
      <c r="K2" s="16"/>
      <c r="L2" s="16"/>
      <c r="M2" s="16"/>
      <c r="N2" s="16"/>
      <c r="O2" s="16"/>
      <c r="P2" s="16"/>
      <c r="Q2" s="16"/>
      <c r="R2" s="16"/>
      <c r="S2" s="16"/>
      <c r="T2" s="16"/>
      <c r="U2" s="16"/>
      <c r="V2" s="16"/>
      <c r="W2" s="16"/>
      <c r="X2" s="16"/>
      <c r="Y2" s="16"/>
      <c r="Z2" s="16"/>
      <c r="AA2" s="16"/>
    </row>
    <row r="3" spans="1:27" x14ac:dyDescent="0.25">
      <c r="A3" s="16"/>
      <c r="B3" s="16"/>
      <c r="C3" s="16"/>
      <c r="D3" s="16"/>
      <c r="E3" s="16"/>
      <c r="F3" s="16"/>
      <c r="G3" s="16"/>
      <c r="H3" s="16"/>
      <c r="I3" s="16"/>
      <c r="J3" s="16"/>
      <c r="K3" s="16"/>
      <c r="L3" s="16"/>
      <c r="M3" s="16"/>
      <c r="N3" s="16"/>
      <c r="O3" s="16"/>
      <c r="P3" s="16"/>
      <c r="Q3" s="416"/>
      <c r="R3" s="416"/>
      <c r="S3" s="416"/>
      <c r="T3" s="416"/>
      <c r="U3" s="416"/>
      <c r="V3" s="416"/>
      <c r="W3" s="416"/>
      <c r="X3" s="416"/>
      <c r="Y3" s="416"/>
      <c r="Z3" s="416"/>
      <c r="AA3" s="16"/>
    </row>
    <row r="4" spans="1:27" x14ac:dyDescent="0.25">
      <c r="A4" s="16"/>
      <c r="B4" s="16"/>
      <c r="C4" s="16"/>
      <c r="D4" s="16"/>
      <c r="E4" s="16"/>
      <c r="F4" s="16"/>
      <c r="G4" s="16"/>
      <c r="H4" s="16"/>
      <c r="I4" s="16"/>
      <c r="J4" s="16"/>
      <c r="K4" s="16"/>
      <c r="L4" s="16"/>
      <c r="M4" s="16"/>
      <c r="N4" s="16"/>
      <c r="O4" s="16"/>
      <c r="P4" s="16"/>
      <c r="Q4" s="416"/>
      <c r="R4" s="416"/>
      <c r="S4" s="416"/>
      <c r="T4" s="416"/>
      <c r="U4" s="416"/>
      <c r="V4" s="416"/>
      <c r="W4" s="416"/>
      <c r="X4" s="416"/>
      <c r="Y4" s="416"/>
      <c r="Z4" s="416"/>
      <c r="AA4" s="16"/>
    </row>
    <row r="5" spans="1:27" x14ac:dyDescent="0.25">
      <c r="A5" s="16"/>
      <c r="B5" s="16"/>
      <c r="C5" s="16"/>
      <c r="D5" s="16"/>
      <c r="E5" s="16"/>
      <c r="F5" s="16"/>
      <c r="G5" s="16"/>
      <c r="H5" s="16"/>
      <c r="I5" s="16"/>
      <c r="J5" s="16"/>
      <c r="K5" s="16"/>
      <c r="L5" s="16"/>
      <c r="M5" s="16"/>
      <c r="N5" s="16"/>
      <c r="O5" s="16"/>
      <c r="P5" s="16"/>
      <c r="Q5" s="413"/>
      <c r="R5" s="414"/>
      <c r="S5" s="414"/>
      <c r="T5" s="414"/>
      <c r="U5" s="414"/>
      <c r="V5" s="414"/>
      <c r="W5" s="414"/>
      <c r="X5" s="414"/>
      <c r="Y5" s="414"/>
      <c r="Z5" s="415"/>
      <c r="AA5" s="16"/>
    </row>
    <row r="6" spans="1:27" x14ac:dyDescent="0.25">
      <c r="A6" s="16"/>
      <c r="B6" s="16"/>
      <c r="C6" s="16"/>
      <c r="D6" s="16"/>
      <c r="E6" s="16"/>
      <c r="F6" s="16"/>
      <c r="G6" s="16"/>
      <c r="H6" s="16"/>
      <c r="I6" s="16"/>
      <c r="J6" s="16"/>
      <c r="K6" s="16"/>
      <c r="L6" s="16"/>
      <c r="M6" s="16"/>
      <c r="N6" s="16"/>
      <c r="O6" s="16"/>
      <c r="P6" s="16"/>
      <c r="Q6" s="413" t="s">
        <v>58</v>
      </c>
      <c r="R6" s="414"/>
      <c r="S6" s="414"/>
      <c r="T6" s="414"/>
      <c r="U6" s="414"/>
      <c r="V6" s="414"/>
      <c r="W6" s="414"/>
      <c r="X6" s="414"/>
      <c r="Y6" s="414"/>
      <c r="Z6" s="415"/>
      <c r="AA6" s="16"/>
    </row>
    <row r="7" spans="1:27" x14ac:dyDescent="0.25">
      <c r="A7" s="16"/>
      <c r="B7" s="16"/>
      <c r="C7" s="16"/>
      <c r="D7" s="16"/>
      <c r="E7" s="16"/>
      <c r="F7" s="16"/>
      <c r="G7" s="16"/>
      <c r="H7" s="16"/>
      <c r="I7" s="16"/>
      <c r="J7" s="16"/>
      <c r="K7" s="16"/>
      <c r="L7" s="16"/>
      <c r="M7" s="16"/>
      <c r="N7" s="16"/>
      <c r="O7" s="16"/>
      <c r="P7" s="16"/>
      <c r="Q7" s="413" t="s">
        <v>130</v>
      </c>
      <c r="R7" s="414"/>
      <c r="S7" s="414"/>
      <c r="T7" s="414"/>
      <c r="U7" s="414"/>
      <c r="V7" s="414"/>
      <c r="W7" s="414"/>
      <c r="X7" s="414"/>
      <c r="Y7" s="414"/>
      <c r="Z7" s="415"/>
      <c r="AA7" s="16"/>
    </row>
    <row r="8" spans="1:27" x14ac:dyDescent="0.25">
      <c r="A8" s="16"/>
      <c r="B8" s="16"/>
      <c r="C8" s="16"/>
      <c r="D8" s="16"/>
      <c r="E8" s="16"/>
      <c r="F8" s="16"/>
      <c r="G8" s="16"/>
      <c r="H8" s="16"/>
      <c r="I8" s="16"/>
      <c r="J8" s="16"/>
      <c r="K8" s="16"/>
      <c r="L8" s="16"/>
      <c r="M8" s="16"/>
      <c r="N8" s="16"/>
      <c r="O8" s="16"/>
      <c r="P8" s="16"/>
      <c r="Q8" s="413" t="s">
        <v>131</v>
      </c>
      <c r="R8" s="414"/>
      <c r="S8" s="414"/>
      <c r="T8" s="414"/>
      <c r="U8" s="414"/>
      <c r="V8" s="414"/>
      <c r="W8" s="414"/>
      <c r="X8" s="414"/>
      <c r="Y8" s="414"/>
      <c r="Z8" s="415"/>
      <c r="AA8" s="16"/>
    </row>
    <row r="9" spans="1:27" x14ac:dyDescent="0.25">
      <c r="A9" s="16"/>
      <c r="B9" s="16"/>
      <c r="C9" s="16"/>
      <c r="D9" s="16"/>
      <c r="E9" s="16"/>
      <c r="F9" s="16"/>
      <c r="G9" s="16"/>
      <c r="H9" s="16"/>
      <c r="I9" s="16"/>
      <c r="J9" s="16"/>
      <c r="K9" s="16"/>
      <c r="L9" s="16"/>
      <c r="M9" s="16"/>
      <c r="N9" s="16"/>
      <c r="O9" s="16"/>
      <c r="P9" s="16"/>
      <c r="Q9" s="413"/>
      <c r="R9" s="414"/>
      <c r="S9" s="414"/>
      <c r="T9" s="414"/>
      <c r="U9" s="414"/>
      <c r="V9" s="414"/>
      <c r="W9" s="414"/>
      <c r="X9" s="414"/>
      <c r="Y9" s="414"/>
      <c r="Z9" s="415"/>
      <c r="AA9" s="16"/>
    </row>
    <row r="10" spans="1:27" x14ac:dyDescent="0.25">
      <c r="A10" s="16"/>
      <c r="B10" s="16"/>
      <c r="C10" s="16"/>
      <c r="D10" s="16"/>
      <c r="E10" s="16"/>
      <c r="F10" s="16"/>
      <c r="G10" s="16"/>
      <c r="H10" s="16"/>
      <c r="I10" s="16"/>
      <c r="J10" s="16"/>
      <c r="K10" s="16"/>
      <c r="L10" s="16"/>
      <c r="M10" s="16"/>
      <c r="N10" s="16"/>
      <c r="O10" s="16"/>
      <c r="P10" s="16"/>
      <c r="Q10" s="413" t="s">
        <v>132</v>
      </c>
      <c r="R10" s="414"/>
      <c r="S10" s="414"/>
      <c r="T10" s="414"/>
      <c r="U10" s="414"/>
      <c r="V10" s="414"/>
      <c r="W10" s="414"/>
      <c r="X10" s="414"/>
      <c r="Y10" s="414"/>
      <c r="Z10" s="415"/>
      <c r="AA10" s="16"/>
    </row>
    <row r="11" spans="1:27" x14ac:dyDescent="0.25">
      <c r="A11" s="16"/>
      <c r="B11" s="16"/>
      <c r="C11" s="16"/>
      <c r="D11" s="16"/>
      <c r="E11" s="16"/>
      <c r="F11" s="16"/>
      <c r="G11" s="16"/>
      <c r="H11" s="16"/>
      <c r="I11" s="16"/>
      <c r="J11" s="16"/>
      <c r="K11" s="16"/>
      <c r="L11" s="16"/>
      <c r="M11" s="16"/>
      <c r="N11" s="16"/>
      <c r="O11" s="16"/>
      <c r="P11" s="16"/>
      <c r="Q11" s="413" t="s">
        <v>133</v>
      </c>
      <c r="R11" s="414"/>
      <c r="S11" s="414"/>
      <c r="T11" s="414"/>
      <c r="U11" s="414"/>
      <c r="V11" s="414"/>
      <c r="W11" s="414"/>
      <c r="X11" s="414"/>
      <c r="Y11" s="414"/>
      <c r="Z11" s="415"/>
      <c r="AA11" s="16"/>
    </row>
    <row r="12" spans="1:27" x14ac:dyDescent="0.25">
      <c r="A12" s="16"/>
      <c r="B12" s="16"/>
      <c r="C12" s="16"/>
      <c r="D12" s="16"/>
      <c r="E12" s="16"/>
      <c r="F12" s="16"/>
      <c r="G12" s="16"/>
      <c r="H12" s="16"/>
      <c r="I12" s="16"/>
      <c r="J12" s="16"/>
      <c r="K12" s="16"/>
      <c r="L12" s="16"/>
      <c r="M12" s="16"/>
      <c r="N12" s="16"/>
      <c r="O12" s="16"/>
      <c r="P12" s="16"/>
      <c r="Q12" s="413" t="s">
        <v>134</v>
      </c>
      <c r="R12" s="414"/>
      <c r="S12" s="414"/>
      <c r="T12" s="414"/>
      <c r="U12" s="414"/>
      <c r="V12" s="414"/>
      <c r="W12" s="414"/>
      <c r="X12" s="414"/>
      <c r="Y12" s="414"/>
      <c r="Z12" s="415"/>
      <c r="AA12" s="16"/>
    </row>
    <row r="13" spans="1:27" x14ac:dyDescent="0.25">
      <c r="A13" s="16"/>
      <c r="B13" s="17" t="s">
        <v>138</v>
      </c>
      <c r="C13" s="16"/>
      <c r="D13" s="16"/>
      <c r="E13" s="16"/>
      <c r="F13" s="16"/>
      <c r="G13" s="16"/>
      <c r="H13" s="16"/>
      <c r="I13" s="16"/>
      <c r="J13" s="16"/>
      <c r="K13" s="16"/>
      <c r="L13" s="16"/>
      <c r="M13" s="16"/>
      <c r="N13" s="16"/>
      <c r="O13" s="16"/>
      <c r="P13" s="16"/>
      <c r="Q13" s="413"/>
      <c r="R13" s="414"/>
      <c r="S13" s="414"/>
      <c r="T13" s="414"/>
      <c r="U13" s="414"/>
      <c r="V13" s="414"/>
      <c r="W13" s="414"/>
      <c r="X13" s="414"/>
      <c r="Y13" s="414"/>
      <c r="Z13" s="415"/>
      <c r="AA13" s="16"/>
    </row>
    <row r="14" spans="1:27" x14ac:dyDescent="0.25">
      <c r="A14" s="16"/>
      <c r="B14" s="408">
        <f>Mietvertrag!G6</f>
        <v>0</v>
      </c>
      <c r="C14" s="408"/>
      <c r="D14" s="408"/>
      <c r="E14" s="408"/>
      <c r="F14" s="408"/>
      <c r="G14" s="408"/>
      <c r="H14" s="408"/>
      <c r="I14" s="408"/>
      <c r="J14" s="408"/>
      <c r="K14" s="408"/>
      <c r="L14" s="16"/>
      <c r="M14" s="16"/>
      <c r="N14" s="16"/>
      <c r="O14" s="16"/>
      <c r="P14" s="16"/>
      <c r="Q14" s="413" t="s">
        <v>135</v>
      </c>
      <c r="R14" s="414"/>
      <c r="S14" s="414"/>
      <c r="T14" s="414"/>
      <c r="U14" s="414"/>
      <c r="V14" s="414"/>
      <c r="W14" s="414"/>
      <c r="X14" s="414"/>
      <c r="Y14" s="414"/>
      <c r="Z14" s="415"/>
      <c r="AA14" s="16"/>
    </row>
    <row r="15" spans="1:27" x14ac:dyDescent="0.25">
      <c r="A15" s="16"/>
      <c r="B15" s="408">
        <f>Mietvertrag!G7</f>
        <v>0</v>
      </c>
      <c r="C15" s="408"/>
      <c r="D15" s="408"/>
      <c r="E15" s="408"/>
      <c r="F15" s="408"/>
      <c r="G15" s="408"/>
      <c r="H15" s="408"/>
      <c r="I15" s="408"/>
      <c r="J15" s="408"/>
      <c r="K15" s="408"/>
      <c r="L15" s="16"/>
      <c r="M15" s="16"/>
      <c r="N15" s="16"/>
      <c r="O15" s="16"/>
      <c r="P15" s="16"/>
      <c r="Q15" s="413" t="s">
        <v>136</v>
      </c>
      <c r="R15" s="414"/>
      <c r="S15" s="414"/>
      <c r="T15" s="414"/>
      <c r="U15" s="414"/>
      <c r="V15" s="414"/>
      <c r="W15" s="414"/>
      <c r="X15" s="414"/>
      <c r="Y15" s="414"/>
      <c r="Z15" s="415"/>
      <c r="AA15" s="16"/>
    </row>
    <row r="16" spans="1:27" x14ac:dyDescent="0.25">
      <c r="A16" s="16"/>
      <c r="B16" s="408">
        <f>Mietvertrag!G8</f>
        <v>0</v>
      </c>
      <c r="C16" s="408"/>
      <c r="D16" s="408"/>
      <c r="E16" s="408"/>
      <c r="F16" s="408"/>
      <c r="G16" s="408"/>
      <c r="H16" s="408"/>
      <c r="I16" s="408"/>
      <c r="J16" s="408"/>
      <c r="K16" s="408"/>
      <c r="L16" s="16"/>
      <c r="M16" s="16"/>
      <c r="N16" s="16"/>
      <c r="O16" s="16"/>
      <c r="P16" s="16"/>
      <c r="Q16" s="413"/>
      <c r="R16" s="414"/>
      <c r="S16" s="414"/>
      <c r="T16" s="414"/>
      <c r="U16" s="414"/>
      <c r="V16" s="414"/>
      <c r="W16" s="414"/>
      <c r="X16" s="414"/>
      <c r="Y16" s="414"/>
      <c r="Z16" s="415"/>
      <c r="AA16" s="16"/>
    </row>
    <row r="17" spans="1:27" x14ac:dyDescent="0.25">
      <c r="A17" s="16"/>
      <c r="B17" s="408">
        <f>Mietvertrag!G9</f>
        <v>0</v>
      </c>
      <c r="C17" s="408"/>
      <c r="D17" s="408"/>
      <c r="E17" s="408"/>
      <c r="F17" s="408"/>
      <c r="G17" s="408"/>
      <c r="H17" s="408"/>
      <c r="I17" s="408"/>
      <c r="J17" s="408"/>
      <c r="K17" s="408"/>
      <c r="L17" s="16"/>
      <c r="M17" s="16"/>
      <c r="N17" s="16"/>
      <c r="O17" s="16"/>
      <c r="P17" s="16"/>
      <c r="Q17" s="408" t="s">
        <v>137</v>
      </c>
      <c r="R17" s="408"/>
      <c r="S17" s="408"/>
      <c r="T17" s="408"/>
      <c r="U17" s="408"/>
      <c r="V17" s="408"/>
      <c r="W17" s="408"/>
      <c r="X17" s="408"/>
      <c r="Y17" s="408"/>
      <c r="Z17" s="408"/>
      <c r="AA17" s="16"/>
    </row>
    <row r="18" spans="1:27" x14ac:dyDescent="0.25">
      <c r="A18" s="16"/>
      <c r="B18" s="16"/>
      <c r="C18" s="16"/>
      <c r="D18" s="16"/>
      <c r="E18" s="16"/>
      <c r="F18" s="16"/>
      <c r="G18" s="16"/>
      <c r="H18" s="16"/>
      <c r="I18" s="16"/>
      <c r="J18" s="16"/>
      <c r="K18" s="16"/>
      <c r="L18" s="16"/>
      <c r="M18" s="16"/>
      <c r="N18" s="16"/>
      <c r="O18" s="16"/>
      <c r="P18" s="16"/>
      <c r="Q18" s="408"/>
      <c r="R18" s="408"/>
      <c r="S18" s="408"/>
      <c r="T18" s="408"/>
      <c r="U18" s="408"/>
      <c r="V18" s="408"/>
      <c r="W18" s="408"/>
      <c r="X18" s="408"/>
      <c r="Y18" s="408"/>
      <c r="Z18" s="408"/>
      <c r="AA18" s="16"/>
    </row>
    <row r="19" spans="1:27" x14ac:dyDescent="0.25">
      <c r="A19" s="16"/>
      <c r="B19" s="16"/>
      <c r="C19" s="16"/>
      <c r="D19" s="16"/>
      <c r="E19" s="16"/>
      <c r="F19" s="16"/>
      <c r="G19" s="16"/>
      <c r="H19" s="16"/>
      <c r="I19" s="16"/>
      <c r="J19" s="16"/>
      <c r="K19" s="16"/>
      <c r="L19" s="16"/>
      <c r="M19" s="16"/>
      <c r="N19" s="16"/>
      <c r="O19" s="16"/>
      <c r="P19" s="16"/>
      <c r="Q19" s="408"/>
      <c r="R19" s="408"/>
      <c r="S19" s="408"/>
      <c r="T19" s="408"/>
      <c r="U19" s="408"/>
      <c r="V19" s="408"/>
      <c r="W19" s="408"/>
      <c r="X19" s="408"/>
      <c r="Y19" s="408"/>
      <c r="Z19" s="408"/>
      <c r="AA19" s="16"/>
    </row>
    <row r="20" spans="1:27" x14ac:dyDescent="0.25">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row>
    <row r="21" spans="1:27" x14ac:dyDescent="0.25">
      <c r="A21" s="16"/>
      <c r="B21" s="16"/>
      <c r="C21" s="16"/>
      <c r="D21" s="16"/>
      <c r="E21" s="16"/>
      <c r="F21" s="16"/>
      <c r="G21" s="16"/>
      <c r="H21" s="16"/>
      <c r="I21" s="16"/>
      <c r="J21" s="16"/>
      <c r="K21" s="16"/>
      <c r="L21" s="16"/>
      <c r="M21" s="16"/>
      <c r="N21" s="16"/>
      <c r="O21" s="16"/>
      <c r="P21" s="16"/>
      <c r="Q21" s="16" t="s">
        <v>98</v>
      </c>
      <c r="R21" s="16"/>
      <c r="S21" s="16"/>
      <c r="T21" s="16"/>
      <c r="U21" s="16"/>
      <c r="V21" s="409"/>
      <c r="W21" s="409"/>
      <c r="X21" s="409"/>
      <c r="Y21" s="409"/>
      <c r="Z21" s="16"/>
      <c r="AA21" s="16"/>
    </row>
    <row r="22" spans="1:27" x14ac:dyDescent="0.2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row>
    <row r="23" spans="1:27" x14ac:dyDescent="0.25">
      <c r="A23" s="16"/>
      <c r="B23" s="18" t="s">
        <v>125</v>
      </c>
      <c r="C23" s="16"/>
      <c r="D23" s="16"/>
      <c r="E23" s="16"/>
      <c r="F23" s="16"/>
      <c r="G23" s="16"/>
      <c r="H23" s="22"/>
      <c r="I23" s="410"/>
      <c r="J23" s="411"/>
      <c r="K23" s="411"/>
      <c r="L23" s="411"/>
      <c r="M23" s="411"/>
      <c r="N23" s="411"/>
      <c r="O23" s="412"/>
      <c r="P23" s="16"/>
      <c r="Q23" s="16"/>
      <c r="R23" s="16"/>
      <c r="S23" s="16"/>
      <c r="T23" s="16"/>
      <c r="U23" s="16"/>
      <c r="V23" s="16"/>
      <c r="W23" s="16"/>
      <c r="X23" s="16"/>
      <c r="Y23" s="16"/>
      <c r="Z23" s="16"/>
      <c r="AA23" s="16"/>
    </row>
    <row r="24" spans="1:27" x14ac:dyDescent="0.25">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row>
    <row r="25" spans="1:27" x14ac:dyDescent="0.25">
      <c r="A25" s="16"/>
      <c r="B25" s="16" t="s">
        <v>126</v>
      </c>
      <c r="C25" s="16"/>
      <c r="D25" s="16"/>
      <c r="E25" s="16"/>
      <c r="F25" s="16"/>
      <c r="G25" s="16"/>
      <c r="H25" s="16"/>
      <c r="I25" s="16"/>
      <c r="J25" s="16"/>
      <c r="K25" s="16"/>
      <c r="L25" s="16"/>
      <c r="M25" s="16"/>
      <c r="N25" s="16"/>
      <c r="O25" s="16"/>
      <c r="P25" s="16"/>
      <c r="Q25" s="16"/>
      <c r="R25" s="16"/>
      <c r="S25" s="16"/>
      <c r="T25" s="16"/>
      <c r="U25" s="16"/>
      <c r="V25" s="16"/>
      <c r="W25" s="16"/>
      <c r="X25" s="16"/>
      <c r="Y25" s="16"/>
      <c r="Z25" s="16"/>
      <c r="AA25" s="16"/>
    </row>
    <row r="26" spans="1:27" x14ac:dyDescent="0.2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row>
    <row r="27" spans="1:27" x14ac:dyDescent="0.25">
      <c r="A27" s="16"/>
      <c r="B27" s="16" t="s">
        <v>127</v>
      </c>
      <c r="C27" s="16"/>
      <c r="D27" s="16"/>
      <c r="E27" s="16"/>
      <c r="F27" s="16"/>
      <c r="G27" s="16"/>
      <c r="H27" s="16"/>
      <c r="I27" s="16"/>
      <c r="J27" s="16"/>
      <c r="K27" s="16"/>
      <c r="L27" s="16"/>
      <c r="M27" s="16"/>
      <c r="N27" s="16"/>
      <c r="O27" s="16"/>
      <c r="P27" s="16"/>
      <c r="Q27" s="16"/>
      <c r="R27" s="16"/>
      <c r="S27" s="16"/>
      <c r="T27" s="16"/>
      <c r="U27" s="16"/>
      <c r="V27" s="16"/>
      <c r="W27" s="16"/>
      <c r="X27" s="16"/>
      <c r="Y27" s="16"/>
      <c r="Z27" s="16"/>
      <c r="AA27" s="16"/>
    </row>
    <row r="28" spans="1:27" x14ac:dyDescent="0.25">
      <c r="A28" s="16"/>
      <c r="B28" s="16" t="s">
        <v>152</v>
      </c>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1:27" x14ac:dyDescent="0.25">
      <c r="A29" s="16"/>
      <c r="B29" s="16" t="s">
        <v>153</v>
      </c>
      <c r="C29" s="16"/>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1:27" x14ac:dyDescent="0.25">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row>
    <row r="31" spans="1:27" x14ac:dyDescent="0.25">
      <c r="A31" s="16"/>
      <c r="B31" s="429" t="s">
        <v>46</v>
      </c>
      <c r="C31" s="430"/>
      <c r="D31" s="430"/>
      <c r="E31" s="430"/>
      <c r="F31" s="430"/>
      <c r="G31" s="430"/>
      <c r="H31" s="430"/>
      <c r="I31" s="430"/>
      <c r="J31" s="430"/>
      <c r="K31" s="430"/>
      <c r="L31" s="430"/>
      <c r="M31" s="430"/>
      <c r="N31" s="430"/>
      <c r="O31" s="430"/>
      <c r="P31" s="430"/>
      <c r="Q31" s="430"/>
      <c r="R31" s="430"/>
      <c r="S31" s="430"/>
      <c r="T31" s="431"/>
      <c r="U31" s="394">
        <f>Mietvertrag!U84</f>
        <v>0</v>
      </c>
      <c r="V31" s="394"/>
      <c r="W31" s="394"/>
      <c r="X31" s="394"/>
      <c r="Y31" s="394"/>
      <c r="Z31" s="16"/>
      <c r="AA31" s="16"/>
    </row>
    <row r="32" spans="1:27" x14ac:dyDescent="0.25">
      <c r="A32" s="16"/>
      <c r="B32" s="429" t="s">
        <v>180</v>
      </c>
      <c r="C32" s="430"/>
      <c r="D32" s="430"/>
      <c r="E32" s="430"/>
      <c r="F32" s="430"/>
      <c r="G32" s="430"/>
      <c r="H32" s="430"/>
      <c r="I32" s="430"/>
      <c r="J32" s="430"/>
      <c r="K32" s="430"/>
      <c r="L32" s="430"/>
      <c r="M32" s="430"/>
      <c r="N32" s="430"/>
      <c r="O32" s="430"/>
      <c r="P32" s="430"/>
      <c r="Q32" s="430"/>
      <c r="R32" s="430"/>
      <c r="S32" s="430"/>
      <c r="T32" s="431"/>
      <c r="U32" s="394">
        <f>Mietvertrag!U85</f>
        <v>0</v>
      </c>
      <c r="V32" s="394"/>
      <c r="W32" s="394"/>
      <c r="X32" s="394"/>
      <c r="Y32" s="394"/>
      <c r="Z32" s="16"/>
      <c r="AA32" s="16"/>
    </row>
    <row r="33" spans="1:27" x14ac:dyDescent="0.25">
      <c r="A33" s="16"/>
      <c r="B33" s="429" t="s">
        <v>47</v>
      </c>
      <c r="C33" s="430"/>
      <c r="D33" s="430"/>
      <c r="E33" s="430"/>
      <c r="F33" s="430"/>
      <c r="G33" s="430"/>
      <c r="H33" s="430"/>
      <c r="I33" s="430"/>
      <c r="J33" s="430"/>
      <c r="K33" s="430"/>
      <c r="L33" s="430"/>
      <c r="M33" s="430"/>
      <c r="N33" s="430"/>
      <c r="O33" s="430"/>
      <c r="P33" s="430"/>
      <c r="Q33" s="430"/>
      <c r="R33" s="430"/>
      <c r="S33" s="430"/>
      <c r="T33" s="431"/>
      <c r="U33" s="394" t="e">
        <f>Mietvertrag!#REF!</f>
        <v>#REF!</v>
      </c>
      <c r="V33" s="394"/>
      <c r="W33" s="394"/>
      <c r="X33" s="394"/>
      <c r="Y33" s="394"/>
      <c r="Z33" s="16"/>
      <c r="AA33" s="16"/>
    </row>
    <row r="34" spans="1:27" x14ac:dyDescent="0.25">
      <c r="A34" s="16"/>
      <c r="B34" s="429" t="s">
        <v>48</v>
      </c>
      <c r="C34" s="430"/>
      <c r="D34" s="430"/>
      <c r="E34" s="430"/>
      <c r="F34" s="430"/>
      <c r="G34" s="430"/>
      <c r="H34" s="430"/>
      <c r="I34" s="430"/>
      <c r="J34" s="430"/>
      <c r="K34" s="430"/>
      <c r="L34" s="430"/>
      <c r="M34" s="430"/>
      <c r="N34" s="430"/>
      <c r="O34" s="430"/>
      <c r="P34" s="430"/>
      <c r="Q34" s="430"/>
      <c r="R34" s="430"/>
      <c r="S34" s="430"/>
      <c r="T34" s="431"/>
      <c r="U34" s="394">
        <v>80</v>
      </c>
      <c r="V34" s="394"/>
      <c r="W34" s="394"/>
      <c r="X34" s="394"/>
      <c r="Y34" s="394"/>
      <c r="Z34" s="16"/>
      <c r="AA34" s="16"/>
    </row>
    <row r="35" spans="1:27" x14ac:dyDescent="0.25">
      <c r="A35" s="16"/>
      <c r="B35" s="429" t="s">
        <v>49</v>
      </c>
      <c r="C35" s="430"/>
      <c r="D35" s="430"/>
      <c r="E35" s="430"/>
      <c r="F35" s="430"/>
      <c r="G35" s="430"/>
      <c r="H35" s="430"/>
      <c r="I35" s="430"/>
      <c r="J35" s="430"/>
      <c r="K35" s="430"/>
      <c r="L35" s="430"/>
      <c r="M35" s="430"/>
      <c r="N35" s="430"/>
      <c r="O35" s="430"/>
      <c r="P35" s="430"/>
      <c r="Q35" s="430"/>
      <c r="R35" s="430"/>
      <c r="S35" s="430"/>
      <c r="T35" s="431"/>
      <c r="U35" s="394" t="e">
        <f>Mietvertrag!#REF!</f>
        <v>#REF!</v>
      </c>
      <c r="V35" s="394"/>
      <c r="W35" s="394"/>
      <c r="X35" s="394"/>
      <c r="Y35" s="394"/>
      <c r="Z35" s="16"/>
      <c r="AA35" s="16"/>
    </row>
    <row r="36" spans="1:27" x14ac:dyDescent="0.25">
      <c r="A36" s="16"/>
      <c r="B36" s="429" t="s">
        <v>183</v>
      </c>
      <c r="C36" s="430"/>
      <c r="D36" s="430"/>
      <c r="E36" s="430"/>
      <c r="F36" s="430"/>
      <c r="G36" s="430"/>
      <c r="H36" s="430"/>
      <c r="I36" s="430"/>
      <c r="J36" s="430"/>
      <c r="K36" s="430"/>
      <c r="L36" s="430"/>
      <c r="M36" s="430"/>
      <c r="N36" s="430"/>
      <c r="O36" s="430"/>
      <c r="P36" s="430"/>
      <c r="Q36" s="430"/>
      <c r="R36" s="430"/>
      <c r="S36" s="430"/>
      <c r="T36" s="431"/>
      <c r="U36" s="395"/>
      <c r="V36" s="396"/>
      <c r="W36" s="396"/>
      <c r="X36" s="396"/>
      <c r="Y36" s="397"/>
      <c r="Z36" s="16"/>
      <c r="AA36" s="16"/>
    </row>
    <row r="37" spans="1:27" x14ac:dyDescent="0.25">
      <c r="A37" s="16"/>
      <c r="B37" s="432" t="s">
        <v>184</v>
      </c>
      <c r="C37" s="433"/>
      <c r="D37" s="433"/>
      <c r="E37" s="433"/>
      <c r="F37" s="433"/>
      <c r="G37" s="433"/>
      <c r="H37" s="433"/>
      <c r="I37" s="433"/>
      <c r="J37" s="433"/>
      <c r="K37" s="433"/>
      <c r="L37" s="433"/>
      <c r="M37" s="433"/>
      <c r="N37" s="433"/>
      <c r="O37" s="433"/>
      <c r="P37" s="433"/>
      <c r="Q37" s="433"/>
      <c r="R37" s="433"/>
      <c r="S37" s="433"/>
      <c r="T37" s="434"/>
      <c r="U37" s="401" t="e">
        <f>SUM(U31:Y35)</f>
        <v>#REF!</v>
      </c>
      <c r="V37" s="401"/>
      <c r="W37" s="401"/>
      <c r="X37" s="401"/>
      <c r="Y37" s="401"/>
      <c r="Z37" s="16"/>
      <c r="AA37" s="16"/>
    </row>
    <row r="38" spans="1:27" x14ac:dyDescent="0.25">
      <c r="A38" s="16"/>
      <c r="B38" s="429" t="s">
        <v>50</v>
      </c>
      <c r="C38" s="430"/>
      <c r="D38" s="430"/>
      <c r="E38" s="430"/>
      <c r="F38" s="430"/>
      <c r="G38" s="430"/>
      <c r="H38" s="430"/>
      <c r="I38" s="430"/>
      <c r="J38" s="430"/>
      <c r="K38" s="430"/>
      <c r="L38" s="430"/>
      <c r="M38" s="430"/>
      <c r="N38" s="430"/>
      <c r="O38" s="430"/>
      <c r="P38" s="430"/>
      <c r="Q38" s="430"/>
      <c r="R38" s="430"/>
      <c r="S38" s="430"/>
      <c r="T38" s="431"/>
      <c r="U38" s="394"/>
      <c r="V38" s="394"/>
      <c r="W38" s="394"/>
      <c r="X38" s="394"/>
      <c r="Y38" s="394"/>
      <c r="Z38" s="16"/>
      <c r="AA38" s="16"/>
    </row>
    <row r="39" spans="1:27" x14ac:dyDescent="0.25">
      <c r="A39" s="16"/>
      <c r="B39" s="429" t="s">
        <v>51</v>
      </c>
      <c r="C39" s="430"/>
      <c r="D39" s="430"/>
      <c r="E39" s="430"/>
      <c r="F39" s="430"/>
      <c r="G39" s="430"/>
      <c r="H39" s="430"/>
      <c r="I39" s="430"/>
      <c r="J39" s="430"/>
      <c r="K39" s="430"/>
      <c r="L39" s="430"/>
      <c r="M39" s="430"/>
      <c r="N39" s="430"/>
      <c r="O39" s="430"/>
      <c r="P39" s="430"/>
      <c r="Q39" s="430"/>
      <c r="R39" s="430"/>
      <c r="S39" s="430"/>
      <c r="T39" s="431"/>
      <c r="U39" s="394"/>
      <c r="V39" s="394"/>
      <c r="W39" s="394"/>
      <c r="X39" s="394"/>
      <c r="Y39" s="394"/>
      <c r="Z39" s="16"/>
      <c r="AA39" s="16"/>
    </row>
    <row r="40" spans="1:27" x14ac:dyDescent="0.25">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row>
    <row r="41" spans="1:27" x14ac:dyDescent="0.25">
      <c r="A41" s="16"/>
      <c r="B41" s="16" t="s">
        <v>128</v>
      </c>
      <c r="C41" s="16"/>
      <c r="D41" s="16"/>
      <c r="E41" s="16"/>
      <c r="F41" s="16"/>
      <c r="G41" s="16"/>
      <c r="H41" s="16"/>
      <c r="I41" s="16"/>
      <c r="J41" s="16"/>
      <c r="K41" s="16"/>
      <c r="L41" s="16"/>
      <c r="M41" s="16"/>
      <c r="N41" s="19"/>
      <c r="O41" s="19"/>
      <c r="P41" s="20"/>
      <c r="Q41" s="435" t="e">
        <f>(U37/119)*19</f>
        <v>#REF!</v>
      </c>
      <c r="R41" s="436"/>
      <c r="S41" s="436"/>
      <c r="T41" s="21"/>
      <c r="U41" s="16" t="s">
        <v>129</v>
      </c>
      <c r="V41" s="16"/>
      <c r="W41" s="16"/>
      <c r="X41" s="16"/>
      <c r="Y41" s="16"/>
      <c r="Z41" s="16"/>
      <c r="AA41" s="16"/>
    </row>
    <row r="42" spans="1:27"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row>
    <row r="43" spans="1:27" x14ac:dyDescent="0.25">
      <c r="A43" s="16"/>
      <c r="B43" s="388" t="s">
        <v>188</v>
      </c>
      <c r="C43" s="389"/>
      <c r="D43" s="389"/>
      <c r="E43" s="389"/>
      <c r="F43" s="389"/>
      <c r="G43" s="389"/>
      <c r="H43" s="389"/>
      <c r="I43" s="389"/>
      <c r="J43" s="389"/>
      <c r="K43" s="389"/>
      <c r="L43" s="389"/>
      <c r="M43" s="389"/>
      <c r="N43" s="389"/>
      <c r="O43" s="389"/>
      <c r="P43" s="389"/>
      <c r="Q43" s="389"/>
      <c r="R43" s="389"/>
      <c r="S43" s="389"/>
      <c r="T43" s="389"/>
      <c r="U43" s="389"/>
      <c r="V43" s="389"/>
      <c r="W43" s="389"/>
      <c r="X43" s="389"/>
      <c r="Y43" s="390"/>
      <c r="Z43" s="16"/>
      <c r="AA43" s="16"/>
    </row>
    <row r="44" spans="1:27" x14ac:dyDescent="0.25">
      <c r="A44" s="16"/>
      <c r="B44" s="16" t="s">
        <v>154</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row>
    <row r="45" spans="1:27"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row>
    <row r="46" spans="1:27" x14ac:dyDescent="0.25">
      <c r="A46" s="16"/>
      <c r="B46" s="16" t="s">
        <v>155</v>
      </c>
      <c r="C46" s="16"/>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1:27" x14ac:dyDescent="0.2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row>
    <row r="48" spans="1:27" x14ac:dyDescent="0.2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row>
    <row r="49" spans="1:27" x14ac:dyDescent="0.2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row>
    <row r="50" spans="1:27" x14ac:dyDescent="0.25">
      <c r="A50" s="16"/>
      <c r="B50" s="16" t="s">
        <v>58</v>
      </c>
      <c r="C50" s="16"/>
      <c r="D50" s="16"/>
      <c r="E50" s="16"/>
      <c r="F50" s="16"/>
      <c r="G50" s="16"/>
      <c r="H50" s="16"/>
      <c r="I50" s="16"/>
      <c r="J50" s="16"/>
      <c r="K50" s="16"/>
      <c r="L50" s="16"/>
      <c r="M50" s="16"/>
      <c r="N50" s="16"/>
      <c r="O50" s="16"/>
      <c r="P50" s="16"/>
      <c r="Q50" s="16"/>
      <c r="R50" s="16"/>
      <c r="S50" s="16"/>
      <c r="T50" s="16"/>
      <c r="U50" s="16"/>
      <c r="V50" s="16"/>
      <c r="W50" s="16"/>
      <c r="X50" s="16"/>
      <c r="Y50" s="16"/>
      <c r="Z50" s="16"/>
      <c r="AA50" s="16"/>
    </row>
  </sheetData>
  <mergeCells count="43">
    <mergeCell ref="B14:K14"/>
    <mergeCell ref="Q14:Z14"/>
    <mergeCell ref="Q3:Z3"/>
    <mergeCell ref="Q4:Z4"/>
    <mergeCell ref="Q5:Z5"/>
    <mergeCell ref="Q6:Z6"/>
    <mergeCell ref="Q7:Z7"/>
    <mergeCell ref="Q8:Z8"/>
    <mergeCell ref="Q9:Z9"/>
    <mergeCell ref="Q10:Z10"/>
    <mergeCell ref="Q11:Z11"/>
    <mergeCell ref="Q12:Z12"/>
    <mergeCell ref="Q13:Z13"/>
    <mergeCell ref="B15:K15"/>
    <mergeCell ref="Q15:Z15"/>
    <mergeCell ref="B16:K16"/>
    <mergeCell ref="Q16:Z16"/>
    <mergeCell ref="B17:K17"/>
    <mergeCell ref="Q17:Z17"/>
    <mergeCell ref="Q18:Z18"/>
    <mergeCell ref="Q19:Z19"/>
    <mergeCell ref="V21:Y21"/>
    <mergeCell ref="I23:O23"/>
    <mergeCell ref="B31:T31"/>
    <mergeCell ref="U31:Y31"/>
    <mergeCell ref="B32:T32"/>
    <mergeCell ref="U32:Y32"/>
    <mergeCell ref="B33:T33"/>
    <mergeCell ref="U33:Y33"/>
    <mergeCell ref="B34:T34"/>
    <mergeCell ref="U34:Y34"/>
    <mergeCell ref="B43:Y43"/>
    <mergeCell ref="B35:T35"/>
    <mergeCell ref="U35:Y35"/>
    <mergeCell ref="B36:T36"/>
    <mergeCell ref="U36:Y36"/>
    <mergeCell ref="B37:T37"/>
    <mergeCell ref="U37:Y37"/>
    <mergeCell ref="B38:T38"/>
    <mergeCell ref="U38:Y38"/>
    <mergeCell ref="B39:T39"/>
    <mergeCell ref="U39:Y39"/>
    <mergeCell ref="Q41:S41"/>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vt:i4>
      </vt:variant>
    </vt:vector>
  </HeadingPairs>
  <TitlesOfParts>
    <vt:vector size="7" baseType="lpstr">
      <vt:lpstr>Mietvertrag</vt:lpstr>
      <vt:lpstr>Übergabeprotokoll</vt:lpstr>
      <vt:lpstr>Rechnung</vt:lpstr>
      <vt:lpstr>Rechnung Rabatt</vt:lpstr>
      <vt:lpstr>Bilder Einverständniserklärung </vt:lpstr>
      <vt:lpstr>Tabelle1</vt:lpstr>
      <vt:lpstr>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Jasmin</dc:creator>
  <cp:lastModifiedBy>Admin</cp:lastModifiedBy>
  <cp:lastPrinted>2021-02-07T22:37:59Z</cp:lastPrinted>
  <dcterms:created xsi:type="dcterms:W3CDTF">2019-10-19T07:11:12Z</dcterms:created>
  <dcterms:modified xsi:type="dcterms:W3CDTF">2021-02-07T22:40:14Z</dcterms:modified>
</cp:coreProperties>
</file>